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AICOM-SV\share\01.顧客\し_静岡情報処理センター\し_静岡教育出版社\web\sozai\20210824_データ差替え\HP修正用データ\"/>
    </mc:Choice>
  </mc:AlternateContent>
  <xr:revisionPtr revIDLastSave="0" documentId="13_ncr:1_{977789F3-63B5-45B4-9D01-B3A6D1A59C2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使い方" sheetId="4" r:id="rId1"/>
    <sheet name="9月" sheetId="1" r:id="rId2"/>
    <sheet name="10月" sheetId="5" r:id="rId3"/>
    <sheet name="11月" sheetId="6" r:id="rId4"/>
    <sheet name="12月" sheetId="7" r:id="rId5"/>
    <sheet name="1月" sheetId="8" r:id="rId6"/>
    <sheet name="2月" sheetId="9" r:id="rId7"/>
    <sheet name="3月" sheetId="10" r:id="rId8"/>
    <sheet name="項目一覧" sheetId="3" r:id="rId9"/>
  </sheets>
  <definedNames>
    <definedName name="_xlnm.Print_Area" localSheetId="2">'10月'!$B$1:$F$36</definedName>
    <definedName name="_xlnm.Print_Area" localSheetId="3">'11月'!$B$1:$F$36</definedName>
    <definedName name="_xlnm.Print_Area" localSheetId="4">'12月'!$B$1:$F$36</definedName>
    <definedName name="_xlnm.Print_Area" localSheetId="5">'1月'!$B$1:$F$36</definedName>
    <definedName name="_xlnm.Print_Area" localSheetId="6">'2月'!$B$1:$F$36</definedName>
    <definedName name="_xlnm.Print_Area" localSheetId="7">'3月'!$B$1:$F$36</definedName>
    <definedName name="_xlnm.Print_Area" localSheetId="1">'9月'!$B$1:$F$36</definedName>
    <definedName name="_xlnm.Print_Area" localSheetId="8">項目一覧!$B$2:$U$42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0" l="1"/>
  <c r="D3" i="9"/>
  <c r="D3" i="8"/>
  <c r="D3" i="7"/>
  <c r="D3" i="6"/>
  <c r="D3" i="5"/>
  <c r="D3" i="1"/>
  <c r="E9" i="1" l="1"/>
  <c r="I36" i="1" l="1"/>
  <c r="I35" i="1"/>
  <c r="I34" i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7" i="1"/>
  <c r="B8" i="1"/>
  <c r="B9" i="1"/>
  <c r="B10" i="1"/>
  <c r="B11" i="1"/>
  <c r="B12" i="1"/>
  <c r="B13" i="1"/>
  <c r="B14" i="1"/>
  <c r="B15" i="1"/>
  <c r="B16" i="1"/>
  <c r="B17" i="1"/>
  <c r="B18" i="1"/>
  <c r="B6" i="1"/>
  <c r="H6" i="1" s="1"/>
  <c r="I36" i="10" l="1"/>
  <c r="E36" i="10"/>
  <c r="I35" i="10"/>
  <c r="E35" i="10"/>
  <c r="I34" i="10"/>
  <c r="E34" i="10"/>
  <c r="E33" i="10"/>
  <c r="B33" i="10"/>
  <c r="H33" i="10" s="1"/>
  <c r="J33" i="10" s="1"/>
  <c r="C33" i="10" s="1"/>
  <c r="E32" i="10"/>
  <c r="B32" i="10"/>
  <c r="H32" i="10" s="1"/>
  <c r="J32" i="10" s="1"/>
  <c r="C32" i="10" s="1"/>
  <c r="E31" i="10"/>
  <c r="B31" i="10"/>
  <c r="H31" i="10" s="1"/>
  <c r="J31" i="10" s="1"/>
  <c r="C31" i="10" s="1"/>
  <c r="E30" i="10"/>
  <c r="B30" i="10"/>
  <c r="H30" i="10" s="1"/>
  <c r="J30" i="10" s="1"/>
  <c r="C30" i="10" s="1"/>
  <c r="H29" i="10"/>
  <c r="J29" i="10" s="1"/>
  <c r="C29" i="10" s="1"/>
  <c r="E29" i="10"/>
  <c r="B29" i="10"/>
  <c r="E28" i="10"/>
  <c r="B28" i="10"/>
  <c r="H28" i="10" s="1"/>
  <c r="J28" i="10" s="1"/>
  <c r="C28" i="10" s="1"/>
  <c r="E27" i="10"/>
  <c r="B27" i="10"/>
  <c r="H27" i="10" s="1"/>
  <c r="J27" i="10" s="1"/>
  <c r="C27" i="10" s="1"/>
  <c r="E26" i="10"/>
  <c r="B26" i="10"/>
  <c r="H26" i="10" s="1"/>
  <c r="J26" i="10" s="1"/>
  <c r="C26" i="10" s="1"/>
  <c r="E25" i="10"/>
  <c r="B25" i="10"/>
  <c r="H25" i="10" s="1"/>
  <c r="J25" i="10" s="1"/>
  <c r="C25" i="10" s="1"/>
  <c r="E24" i="10"/>
  <c r="B24" i="10"/>
  <c r="H24" i="10" s="1"/>
  <c r="J24" i="10" s="1"/>
  <c r="C24" i="10" s="1"/>
  <c r="E23" i="10"/>
  <c r="B23" i="10"/>
  <c r="H23" i="10" s="1"/>
  <c r="J23" i="10" s="1"/>
  <c r="C23" i="10" s="1"/>
  <c r="E22" i="10"/>
  <c r="B22" i="10"/>
  <c r="H22" i="10" s="1"/>
  <c r="J22" i="10" s="1"/>
  <c r="C22" i="10" s="1"/>
  <c r="E21" i="10"/>
  <c r="B21" i="10"/>
  <c r="H21" i="10" s="1"/>
  <c r="J21" i="10" s="1"/>
  <c r="C21" i="10" s="1"/>
  <c r="E20" i="10"/>
  <c r="B20" i="10"/>
  <c r="H20" i="10" s="1"/>
  <c r="J20" i="10" s="1"/>
  <c r="C20" i="10" s="1"/>
  <c r="E19" i="10"/>
  <c r="B19" i="10"/>
  <c r="H19" i="10" s="1"/>
  <c r="J19" i="10" s="1"/>
  <c r="C19" i="10" s="1"/>
  <c r="H18" i="10"/>
  <c r="J18" i="10" s="1"/>
  <c r="C18" i="10" s="1"/>
  <c r="E18" i="10"/>
  <c r="B18" i="10"/>
  <c r="H17" i="10"/>
  <c r="J17" i="10" s="1"/>
  <c r="C17" i="10" s="1"/>
  <c r="E17" i="10"/>
  <c r="B17" i="10"/>
  <c r="E16" i="10"/>
  <c r="B16" i="10"/>
  <c r="H16" i="10" s="1"/>
  <c r="J16" i="10" s="1"/>
  <c r="C16" i="10" s="1"/>
  <c r="E15" i="10"/>
  <c r="B15" i="10"/>
  <c r="H15" i="10" s="1"/>
  <c r="J15" i="10" s="1"/>
  <c r="C15" i="10" s="1"/>
  <c r="E14" i="10"/>
  <c r="B14" i="10"/>
  <c r="H14" i="10" s="1"/>
  <c r="J14" i="10" s="1"/>
  <c r="C14" i="10" s="1"/>
  <c r="E13" i="10"/>
  <c r="B13" i="10"/>
  <c r="H13" i="10" s="1"/>
  <c r="J13" i="10" s="1"/>
  <c r="C13" i="10" s="1"/>
  <c r="E12" i="10"/>
  <c r="B12" i="10"/>
  <c r="H12" i="10" s="1"/>
  <c r="J12" i="10" s="1"/>
  <c r="C12" i="10" s="1"/>
  <c r="E11" i="10"/>
  <c r="B11" i="10"/>
  <c r="H11" i="10" s="1"/>
  <c r="J11" i="10" s="1"/>
  <c r="C11" i="10" s="1"/>
  <c r="H10" i="10"/>
  <c r="J10" i="10" s="1"/>
  <c r="C10" i="10" s="1"/>
  <c r="E10" i="10"/>
  <c r="B10" i="10"/>
  <c r="H9" i="10"/>
  <c r="J9" i="10" s="1"/>
  <c r="C9" i="10" s="1"/>
  <c r="E9" i="10"/>
  <c r="B9" i="10"/>
  <c r="E8" i="10"/>
  <c r="B8" i="10"/>
  <c r="H8" i="10" s="1"/>
  <c r="J8" i="10" s="1"/>
  <c r="C8" i="10" s="1"/>
  <c r="E7" i="10"/>
  <c r="B7" i="10"/>
  <c r="H7" i="10" s="1"/>
  <c r="J7" i="10" s="1"/>
  <c r="C7" i="10" s="1"/>
  <c r="E6" i="10"/>
  <c r="B6" i="10"/>
  <c r="H6" i="10" s="1"/>
  <c r="J6" i="10" s="1"/>
  <c r="C6" i="10" s="1"/>
  <c r="B3" i="10"/>
  <c r="I36" i="9"/>
  <c r="J36" i="9" s="1"/>
  <c r="C36" i="9" s="1"/>
  <c r="E36" i="9"/>
  <c r="I35" i="9"/>
  <c r="B35" i="9" s="1"/>
  <c r="H35" i="9" s="1"/>
  <c r="J35" i="9" s="1"/>
  <c r="C35" i="9" s="1"/>
  <c r="E35" i="9"/>
  <c r="I34" i="9"/>
  <c r="B34" i="9" s="1"/>
  <c r="H34" i="9" s="1"/>
  <c r="J34" i="9" s="1"/>
  <c r="C34" i="9" s="1"/>
  <c r="E34" i="9"/>
  <c r="E33" i="9"/>
  <c r="B33" i="9"/>
  <c r="H33" i="9" s="1"/>
  <c r="J33" i="9" s="1"/>
  <c r="C33" i="9" s="1"/>
  <c r="H32" i="9"/>
  <c r="J32" i="9" s="1"/>
  <c r="C32" i="9" s="1"/>
  <c r="E32" i="9"/>
  <c r="B32" i="9"/>
  <c r="E31" i="9"/>
  <c r="B31" i="9"/>
  <c r="H31" i="9" s="1"/>
  <c r="J31" i="9" s="1"/>
  <c r="C31" i="9" s="1"/>
  <c r="E30" i="9"/>
  <c r="B30" i="9"/>
  <c r="H30" i="9" s="1"/>
  <c r="J30" i="9" s="1"/>
  <c r="C30" i="9" s="1"/>
  <c r="E29" i="9"/>
  <c r="B29" i="9"/>
  <c r="H29" i="9" s="1"/>
  <c r="J29" i="9" s="1"/>
  <c r="C29" i="9" s="1"/>
  <c r="E28" i="9"/>
  <c r="B28" i="9"/>
  <c r="H28" i="9" s="1"/>
  <c r="J28" i="9" s="1"/>
  <c r="C28" i="9" s="1"/>
  <c r="E27" i="9"/>
  <c r="B27" i="9"/>
  <c r="H27" i="9" s="1"/>
  <c r="J27" i="9" s="1"/>
  <c r="C27" i="9" s="1"/>
  <c r="E26" i="9"/>
  <c r="B26" i="9"/>
  <c r="H26" i="9" s="1"/>
  <c r="J26" i="9" s="1"/>
  <c r="C26" i="9" s="1"/>
  <c r="E25" i="9"/>
  <c r="B25" i="9"/>
  <c r="H25" i="9" s="1"/>
  <c r="J25" i="9" s="1"/>
  <c r="C25" i="9" s="1"/>
  <c r="E24" i="9"/>
  <c r="B24" i="9"/>
  <c r="H24" i="9" s="1"/>
  <c r="J24" i="9" s="1"/>
  <c r="C24" i="9" s="1"/>
  <c r="E23" i="9"/>
  <c r="B23" i="9"/>
  <c r="H23" i="9" s="1"/>
  <c r="J23" i="9" s="1"/>
  <c r="C23" i="9" s="1"/>
  <c r="E22" i="9"/>
  <c r="B22" i="9"/>
  <c r="H22" i="9" s="1"/>
  <c r="J22" i="9" s="1"/>
  <c r="C22" i="9" s="1"/>
  <c r="E21" i="9"/>
  <c r="B21" i="9"/>
  <c r="H21" i="9" s="1"/>
  <c r="J21" i="9" s="1"/>
  <c r="C21" i="9" s="1"/>
  <c r="E20" i="9"/>
  <c r="B20" i="9"/>
  <c r="H20" i="9" s="1"/>
  <c r="J20" i="9" s="1"/>
  <c r="C20" i="9" s="1"/>
  <c r="E19" i="9"/>
  <c r="B19" i="9"/>
  <c r="H19" i="9" s="1"/>
  <c r="J19" i="9" s="1"/>
  <c r="C19" i="9" s="1"/>
  <c r="E18" i="9"/>
  <c r="B18" i="9"/>
  <c r="H18" i="9" s="1"/>
  <c r="J18" i="9" s="1"/>
  <c r="C18" i="9" s="1"/>
  <c r="E17" i="9"/>
  <c r="B17" i="9"/>
  <c r="H17" i="9" s="1"/>
  <c r="J17" i="9" s="1"/>
  <c r="C17" i="9" s="1"/>
  <c r="E16" i="9"/>
  <c r="B16" i="9"/>
  <c r="H16" i="9" s="1"/>
  <c r="J16" i="9" s="1"/>
  <c r="C16" i="9" s="1"/>
  <c r="E15" i="9"/>
  <c r="B15" i="9"/>
  <c r="H15" i="9" s="1"/>
  <c r="J15" i="9" s="1"/>
  <c r="C15" i="9" s="1"/>
  <c r="E14" i="9"/>
  <c r="B14" i="9"/>
  <c r="H14" i="9" s="1"/>
  <c r="J14" i="9" s="1"/>
  <c r="C14" i="9" s="1"/>
  <c r="E13" i="9"/>
  <c r="B13" i="9"/>
  <c r="H13" i="9" s="1"/>
  <c r="J13" i="9" s="1"/>
  <c r="C13" i="9" s="1"/>
  <c r="E12" i="9"/>
  <c r="B12" i="9"/>
  <c r="H12" i="9" s="1"/>
  <c r="J12" i="9" s="1"/>
  <c r="C12" i="9" s="1"/>
  <c r="E11" i="9"/>
  <c r="B11" i="9"/>
  <c r="H11" i="9" s="1"/>
  <c r="J11" i="9" s="1"/>
  <c r="C11" i="9" s="1"/>
  <c r="E10" i="9"/>
  <c r="B10" i="9"/>
  <c r="H10" i="9" s="1"/>
  <c r="J10" i="9" s="1"/>
  <c r="C10" i="9" s="1"/>
  <c r="H9" i="9"/>
  <c r="J9" i="9" s="1"/>
  <c r="C9" i="9" s="1"/>
  <c r="E9" i="9"/>
  <c r="B9" i="9"/>
  <c r="E8" i="9"/>
  <c r="B8" i="9"/>
  <c r="H8" i="9" s="1"/>
  <c r="J8" i="9" s="1"/>
  <c r="C8" i="9" s="1"/>
  <c r="E7" i="9"/>
  <c r="B7" i="9"/>
  <c r="H7" i="9" s="1"/>
  <c r="J7" i="9" s="1"/>
  <c r="C7" i="9" s="1"/>
  <c r="E6" i="9"/>
  <c r="B6" i="9"/>
  <c r="H6" i="9" s="1"/>
  <c r="J6" i="9" s="1"/>
  <c r="C6" i="9" s="1"/>
  <c r="B3" i="9"/>
  <c r="I36" i="8"/>
  <c r="B36" i="8" s="1"/>
  <c r="H36" i="8" s="1"/>
  <c r="E36" i="8"/>
  <c r="I35" i="8"/>
  <c r="E35" i="8"/>
  <c r="B35" i="8"/>
  <c r="H35" i="8" s="1"/>
  <c r="I34" i="8"/>
  <c r="B34" i="8" s="1"/>
  <c r="H34" i="8" s="1"/>
  <c r="E34" i="8"/>
  <c r="H33" i="8"/>
  <c r="J33" i="8" s="1"/>
  <c r="C33" i="8" s="1"/>
  <c r="E33" i="8"/>
  <c r="B33" i="8"/>
  <c r="E32" i="8"/>
  <c r="B32" i="8"/>
  <c r="H32" i="8" s="1"/>
  <c r="J32" i="8" s="1"/>
  <c r="C32" i="8" s="1"/>
  <c r="H31" i="8"/>
  <c r="J31" i="8" s="1"/>
  <c r="C31" i="8" s="1"/>
  <c r="E31" i="8"/>
  <c r="B31" i="8"/>
  <c r="E30" i="8"/>
  <c r="B30" i="8"/>
  <c r="H30" i="8" s="1"/>
  <c r="J30" i="8" s="1"/>
  <c r="C30" i="8" s="1"/>
  <c r="E29" i="8"/>
  <c r="B29" i="8"/>
  <c r="H29" i="8" s="1"/>
  <c r="J29" i="8" s="1"/>
  <c r="C29" i="8" s="1"/>
  <c r="E28" i="8"/>
  <c r="B28" i="8"/>
  <c r="H28" i="8" s="1"/>
  <c r="J28" i="8" s="1"/>
  <c r="C28" i="8" s="1"/>
  <c r="E27" i="8"/>
  <c r="B27" i="8"/>
  <c r="H27" i="8" s="1"/>
  <c r="J27" i="8" s="1"/>
  <c r="C27" i="8" s="1"/>
  <c r="E26" i="8"/>
  <c r="B26" i="8"/>
  <c r="H26" i="8" s="1"/>
  <c r="J26" i="8" s="1"/>
  <c r="C26" i="8" s="1"/>
  <c r="E25" i="8"/>
  <c r="B25" i="8"/>
  <c r="H25" i="8" s="1"/>
  <c r="J25" i="8" s="1"/>
  <c r="C25" i="8" s="1"/>
  <c r="E24" i="8"/>
  <c r="B24" i="8"/>
  <c r="H24" i="8" s="1"/>
  <c r="J24" i="8" s="1"/>
  <c r="C24" i="8" s="1"/>
  <c r="E23" i="8"/>
  <c r="B23" i="8"/>
  <c r="H23" i="8" s="1"/>
  <c r="J23" i="8" s="1"/>
  <c r="C23" i="8" s="1"/>
  <c r="E22" i="8"/>
  <c r="B22" i="8"/>
  <c r="H22" i="8" s="1"/>
  <c r="J22" i="8" s="1"/>
  <c r="C22" i="8" s="1"/>
  <c r="H21" i="8"/>
  <c r="J21" i="8" s="1"/>
  <c r="C21" i="8" s="1"/>
  <c r="E21" i="8"/>
  <c r="B21" i="8"/>
  <c r="E20" i="8"/>
  <c r="B20" i="8"/>
  <c r="H20" i="8" s="1"/>
  <c r="J20" i="8" s="1"/>
  <c r="C20" i="8" s="1"/>
  <c r="H19" i="8"/>
  <c r="J19" i="8" s="1"/>
  <c r="C19" i="8" s="1"/>
  <c r="E19" i="8"/>
  <c r="B19" i="8"/>
  <c r="E18" i="8"/>
  <c r="B18" i="8"/>
  <c r="H18" i="8" s="1"/>
  <c r="J18" i="8" s="1"/>
  <c r="C18" i="8" s="1"/>
  <c r="E17" i="8"/>
  <c r="B17" i="8"/>
  <c r="H17" i="8" s="1"/>
  <c r="J17" i="8" s="1"/>
  <c r="C17" i="8" s="1"/>
  <c r="E16" i="8"/>
  <c r="B16" i="8"/>
  <c r="H16" i="8" s="1"/>
  <c r="J16" i="8" s="1"/>
  <c r="C16" i="8" s="1"/>
  <c r="E15" i="8"/>
  <c r="B15" i="8"/>
  <c r="H15" i="8" s="1"/>
  <c r="J15" i="8" s="1"/>
  <c r="C15" i="8" s="1"/>
  <c r="E14" i="8"/>
  <c r="B14" i="8"/>
  <c r="H14" i="8" s="1"/>
  <c r="J14" i="8" s="1"/>
  <c r="C14" i="8" s="1"/>
  <c r="E13" i="8"/>
  <c r="B13" i="8"/>
  <c r="H13" i="8" s="1"/>
  <c r="J13" i="8" s="1"/>
  <c r="C13" i="8" s="1"/>
  <c r="E12" i="8"/>
  <c r="B12" i="8"/>
  <c r="H12" i="8" s="1"/>
  <c r="J12" i="8" s="1"/>
  <c r="C12" i="8" s="1"/>
  <c r="E11" i="8"/>
  <c r="B11" i="8"/>
  <c r="H11" i="8" s="1"/>
  <c r="J11" i="8" s="1"/>
  <c r="C11" i="8" s="1"/>
  <c r="E10" i="8"/>
  <c r="B10" i="8"/>
  <c r="H10" i="8" s="1"/>
  <c r="J10" i="8" s="1"/>
  <c r="C10" i="8" s="1"/>
  <c r="H9" i="8"/>
  <c r="J9" i="8" s="1"/>
  <c r="C9" i="8" s="1"/>
  <c r="E9" i="8"/>
  <c r="B9" i="8"/>
  <c r="E8" i="8"/>
  <c r="B8" i="8"/>
  <c r="H8" i="8" s="1"/>
  <c r="J8" i="8" s="1"/>
  <c r="C8" i="8" s="1"/>
  <c r="E7" i="8"/>
  <c r="B7" i="8"/>
  <c r="H7" i="8" s="1"/>
  <c r="J7" i="8" s="1"/>
  <c r="C7" i="8" s="1"/>
  <c r="E6" i="8"/>
  <c r="B6" i="8"/>
  <c r="H6" i="8" s="1"/>
  <c r="J6" i="8" s="1"/>
  <c r="C6" i="8" s="1"/>
  <c r="B3" i="8"/>
  <c r="I36" i="7"/>
  <c r="E36" i="7"/>
  <c r="I35" i="7"/>
  <c r="E35" i="7"/>
  <c r="I34" i="7"/>
  <c r="E34" i="7"/>
  <c r="E33" i="7"/>
  <c r="B33" i="7"/>
  <c r="H33" i="7" s="1"/>
  <c r="J33" i="7" s="1"/>
  <c r="C33" i="7" s="1"/>
  <c r="E32" i="7"/>
  <c r="B32" i="7"/>
  <c r="H32" i="7" s="1"/>
  <c r="J32" i="7" s="1"/>
  <c r="C32" i="7" s="1"/>
  <c r="E31" i="7"/>
  <c r="B31" i="7"/>
  <c r="H31" i="7" s="1"/>
  <c r="J31" i="7" s="1"/>
  <c r="C31" i="7" s="1"/>
  <c r="E30" i="7"/>
  <c r="B30" i="7"/>
  <c r="H30" i="7" s="1"/>
  <c r="J30" i="7" s="1"/>
  <c r="C30" i="7" s="1"/>
  <c r="E29" i="7"/>
  <c r="B29" i="7"/>
  <c r="H29" i="7" s="1"/>
  <c r="J29" i="7" s="1"/>
  <c r="C29" i="7" s="1"/>
  <c r="H28" i="7"/>
  <c r="J28" i="7" s="1"/>
  <c r="C28" i="7" s="1"/>
  <c r="E28" i="7"/>
  <c r="B28" i="7"/>
  <c r="E27" i="7"/>
  <c r="B27" i="7"/>
  <c r="H27" i="7" s="1"/>
  <c r="J27" i="7" s="1"/>
  <c r="C27" i="7" s="1"/>
  <c r="E26" i="7"/>
  <c r="B26" i="7"/>
  <c r="H26" i="7" s="1"/>
  <c r="J26" i="7" s="1"/>
  <c r="C26" i="7" s="1"/>
  <c r="E25" i="7"/>
  <c r="B25" i="7"/>
  <c r="H25" i="7" s="1"/>
  <c r="J25" i="7" s="1"/>
  <c r="C25" i="7" s="1"/>
  <c r="E24" i="7"/>
  <c r="B24" i="7"/>
  <c r="H24" i="7" s="1"/>
  <c r="J24" i="7" s="1"/>
  <c r="C24" i="7" s="1"/>
  <c r="E23" i="7"/>
  <c r="B23" i="7"/>
  <c r="H23" i="7" s="1"/>
  <c r="J23" i="7" s="1"/>
  <c r="C23" i="7" s="1"/>
  <c r="E22" i="7"/>
  <c r="B22" i="7"/>
  <c r="H22" i="7" s="1"/>
  <c r="J22" i="7" s="1"/>
  <c r="C22" i="7" s="1"/>
  <c r="H21" i="7"/>
  <c r="J21" i="7" s="1"/>
  <c r="C21" i="7" s="1"/>
  <c r="E21" i="7"/>
  <c r="B21" i="7"/>
  <c r="E20" i="7"/>
  <c r="B20" i="7"/>
  <c r="H20" i="7" s="1"/>
  <c r="J20" i="7" s="1"/>
  <c r="C20" i="7" s="1"/>
  <c r="E19" i="7"/>
  <c r="B19" i="7"/>
  <c r="H19" i="7" s="1"/>
  <c r="J19" i="7" s="1"/>
  <c r="C19" i="7" s="1"/>
  <c r="E18" i="7"/>
  <c r="B18" i="7"/>
  <c r="H18" i="7" s="1"/>
  <c r="J18" i="7" s="1"/>
  <c r="C18" i="7" s="1"/>
  <c r="E17" i="7"/>
  <c r="B17" i="7"/>
  <c r="H17" i="7" s="1"/>
  <c r="J17" i="7" s="1"/>
  <c r="C17" i="7" s="1"/>
  <c r="E16" i="7"/>
  <c r="B16" i="7"/>
  <c r="H16" i="7" s="1"/>
  <c r="J16" i="7" s="1"/>
  <c r="C16" i="7" s="1"/>
  <c r="E15" i="7"/>
  <c r="B15" i="7"/>
  <c r="H15" i="7" s="1"/>
  <c r="J15" i="7" s="1"/>
  <c r="C15" i="7" s="1"/>
  <c r="E14" i="7"/>
  <c r="B14" i="7"/>
  <c r="H14" i="7" s="1"/>
  <c r="J14" i="7" s="1"/>
  <c r="C14" i="7" s="1"/>
  <c r="E13" i="7"/>
  <c r="B13" i="7"/>
  <c r="H13" i="7" s="1"/>
  <c r="J13" i="7" s="1"/>
  <c r="C13" i="7" s="1"/>
  <c r="E12" i="7"/>
  <c r="B12" i="7"/>
  <c r="H12" i="7" s="1"/>
  <c r="J12" i="7" s="1"/>
  <c r="C12" i="7" s="1"/>
  <c r="E11" i="7"/>
  <c r="B11" i="7"/>
  <c r="H11" i="7" s="1"/>
  <c r="J11" i="7" s="1"/>
  <c r="C11" i="7" s="1"/>
  <c r="E10" i="7"/>
  <c r="B10" i="7"/>
  <c r="H10" i="7" s="1"/>
  <c r="J10" i="7" s="1"/>
  <c r="C10" i="7" s="1"/>
  <c r="E9" i="7"/>
  <c r="B9" i="7"/>
  <c r="H9" i="7" s="1"/>
  <c r="J9" i="7" s="1"/>
  <c r="C9" i="7" s="1"/>
  <c r="E8" i="7"/>
  <c r="B8" i="7"/>
  <c r="H8" i="7" s="1"/>
  <c r="J8" i="7" s="1"/>
  <c r="C8" i="7" s="1"/>
  <c r="E7" i="7"/>
  <c r="B7" i="7"/>
  <c r="H7" i="7" s="1"/>
  <c r="J7" i="7" s="1"/>
  <c r="C7" i="7" s="1"/>
  <c r="E6" i="7"/>
  <c r="B6" i="7"/>
  <c r="H6" i="7" s="1"/>
  <c r="J6" i="7" s="1"/>
  <c r="C6" i="7" s="1"/>
  <c r="B3" i="7"/>
  <c r="I36" i="6"/>
  <c r="J36" i="6" s="1"/>
  <c r="C36" i="6" s="1"/>
  <c r="E36" i="6"/>
  <c r="I35" i="6"/>
  <c r="E35" i="6"/>
  <c r="I34" i="6"/>
  <c r="E34" i="6"/>
  <c r="E33" i="6"/>
  <c r="B33" i="6"/>
  <c r="H33" i="6" s="1"/>
  <c r="J33" i="6" s="1"/>
  <c r="C33" i="6" s="1"/>
  <c r="E32" i="6"/>
  <c r="B32" i="6"/>
  <c r="H32" i="6" s="1"/>
  <c r="J32" i="6" s="1"/>
  <c r="C32" i="6" s="1"/>
  <c r="E31" i="6"/>
  <c r="B31" i="6"/>
  <c r="H31" i="6" s="1"/>
  <c r="J31" i="6" s="1"/>
  <c r="C31" i="6" s="1"/>
  <c r="E30" i="6"/>
  <c r="B30" i="6"/>
  <c r="H30" i="6" s="1"/>
  <c r="J30" i="6" s="1"/>
  <c r="C30" i="6" s="1"/>
  <c r="E29" i="6"/>
  <c r="B29" i="6"/>
  <c r="H29" i="6" s="1"/>
  <c r="J29" i="6" s="1"/>
  <c r="C29" i="6" s="1"/>
  <c r="E28" i="6"/>
  <c r="B28" i="6"/>
  <c r="H28" i="6" s="1"/>
  <c r="J28" i="6" s="1"/>
  <c r="C28" i="6" s="1"/>
  <c r="E27" i="6"/>
  <c r="B27" i="6"/>
  <c r="H27" i="6" s="1"/>
  <c r="J27" i="6" s="1"/>
  <c r="C27" i="6" s="1"/>
  <c r="E26" i="6"/>
  <c r="B26" i="6"/>
  <c r="H26" i="6" s="1"/>
  <c r="J26" i="6" s="1"/>
  <c r="C26" i="6" s="1"/>
  <c r="E25" i="6"/>
  <c r="B25" i="6"/>
  <c r="H25" i="6" s="1"/>
  <c r="J25" i="6" s="1"/>
  <c r="C25" i="6" s="1"/>
  <c r="E24" i="6"/>
  <c r="B24" i="6"/>
  <c r="H24" i="6" s="1"/>
  <c r="J24" i="6" s="1"/>
  <c r="C24" i="6" s="1"/>
  <c r="E23" i="6"/>
  <c r="B23" i="6"/>
  <c r="H23" i="6" s="1"/>
  <c r="J23" i="6" s="1"/>
  <c r="C23" i="6" s="1"/>
  <c r="E22" i="6"/>
  <c r="B22" i="6"/>
  <c r="H22" i="6" s="1"/>
  <c r="J22" i="6" s="1"/>
  <c r="C22" i="6" s="1"/>
  <c r="E21" i="6"/>
  <c r="B21" i="6"/>
  <c r="H21" i="6" s="1"/>
  <c r="J21" i="6" s="1"/>
  <c r="C21" i="6" s="1"/>
  <c r="E20" i="6"/>
  <c r="B20" i="6"/>
  <c r="H20" i="6" s="1"/>
  <c r="J20" i="6" s="1"/>
  <c r="C20" i="6" s="1"/>
  <c r="E19" i="6"/>
  <c r="B19" i="6"/>
  <c r="H19" i="6" s="1"/>
  <c r="J19" i="6" s="1"/>
  <c r="C19" i="6" s="1"/>
  <c r="E18" i="6"/>
  <c r="B18" i="6"/>
  <c r="H18" i="6" s="1"/>
  <c r="J18" i="6" s="1"/>
  <c r="C18" i="6" s="1"/>
  <c r="E17" i="6"/>
  <c r="B17" i="6"/>
  <c r="H17" i="6" s="1"/>
  <c r="J17" i="6" s="1"/>
  <c r="C17" i="6" s="1"/>
  <c r="E16" i="6"/>
  <c r="B16" i="6"/>
  <c r="H16" i="6" s="1"/>
  <c r="J16" i="6" s="1"/>
  <c r="C16" i="6" s="1"/>
  <c r="E15" i="6"/>
  <c r="B15" i="6"/>
  <c r="H15" i="6" s="1"/>
  <c r="J15" i="6" s="1"/>
  <c r="C15" i="6" s="1"/>
  <c r="E14" i="6"/>
  <c r="B14" i="6"/>
  <c r="H14" i="6" s="1"/>
  <c r="J14" i="6" s="1"/>
  <c r="C14" i="6" s="1"/>
  <c r="E13" i="6"/>
  <c r="B13" i="6"/>
  <c r="H13" i="6" s="1"/>
  <c r="J13" i="6" s="1"/>
  <c r="C13" i="6" s="1"/>
  <c r="E12" i="6"/>
  <c r="B12" i="6"/>
  <c r="H12" i="6" s="1"/>
  <c r="J12" i="6" s="1"/>
  <c r="C12" i="6" s="1"/>
  <c r="E11" i="6"/>
  <c r="B11" i="6"/>
  <c r="H11" i="6" s="1"/>
  <c r="J11" i="6" s="1"/>
  <c r="C11" i="6" s="1"/>
  <c r="E10" i="6"/>
  <c r="B10" i="6"/>
  <c r="H10" i="6" s="1"/>
  <c r="J10" i="6" s="1"/>
  <c r="C10" i="6" s="1"/>
  <c r="E9" i="6"/>
  <c r="B9" i="6"/>
  <c r="H9" i="6" s="1"/>
  <c r="J9" i="6" s="1"/>
  <c r="C9" i="6" s="1"/>
  <c r="E8" i="6"/>
  <c r="B8" i="6"/>
  <c r="H8" i="6" s="1"/>
  <c r="J8" i="6" s="1"/>
  <c r="C8" i="6" s="1"/>
  <c r="E7" i="6"/>
  <c r="B7" i="6"/>
  <c r="H7" i="6" s="1"/>
  <c r="J7" i="6" s="1"/>
  <c r="C7" i="6" s="1"/>
  <c r="E6" i="6"/>
  <c r="B6" i="6"/>
  <c r="H6" i="6" s="1"/>
  <c r="J6" i="6" s="1"/>
  <c r="C6" i="6" s="1"/>
  <c r="B3" i="6"/>
  <c r="I36" i="5"/>
  <c r="B36" i="5" s="1"/>
  <c r="H36" i="5" s="1"/>
  <c r="E36" i="5"/>
  <c r="I35" i="5"/>
  <c r="B35" i="5" s="1"/>
  <c r="H35" i="5" s="1"/>
  <c r="E35" i="5"/>
  <c r="I34" i="5"/>
  <c r="B34" i="5" s="1"/>
  <c r="H34" i="5" s="1"/>
  <c r="E34" i="5"/>
  <c r="E33" i="5"/>
  <c r="B33" i="5"/>
  <c r="H33" i="5" s="1"/>
  <c r="J33" i="5" s="1"/>
  <c r="C33" i="5" s="1"/>
  <c r="E32" i="5"/>
  <c r="B32" i="5"/>
  <c r="H32" i="5" s="1"/>
  <c r="J32" i="5" s="1"/>
  <c r="C32" i="5" s="1"/>
  <c r="E31" i="5"/>
  <c r="B31" i="5"/>
  <c r="H31" i="5" s="1"/>
  <c r="J31" i="5" s="1"/>
  <c r="C31" i="5" s="1"/>
  <c r="E30" i="5"/>
  <c r="B30" i="5"/>
  <c r="H30" i="5" s="1"/>
  <c r="J30" i="5" s="1"/>
  <c r="C30" i="5" s="1"/>
  <c r="E29" i="5"/>
  <c r="B29" i="5"/>
  <c r="H29" i="5" s="1"/>
  <c r="J29" i="5" s="1"/>
  <c r="C29" i="5" s="1"/>
  <c r="H28" i="5"/>
  <c r="J28" i="5" s="1"/>
  <c r="C28" i="5" s="1"/>
  <c r="E28" i="5"/>
  <c r="B28" i="5"/>
  <c r="E27" i="5"/>
  <c r="B27" i="5"/>
  <c r="H27" i="5" s="1"/>
  <c r="J27" i="5" s="1"/>
  <c r="C27" i="5" s="1"/>
  <c r="E26" i="5"/>
  <c r="B26" i="5"/>
  <c r="H26" i="5" s="1"/>
  <c r="J26" i="5" s="1"/>
  <c r="C26" i="5" s="1"/>
  <c r="E25" i="5"/>
  <c r="B25" i="5"/>
  <c r="H25" i="5" s="1"/>
  <c r="J25" i="5" s="1"/>
  <c r="C25" i="5" s="1"/>
  <c r="E24" i="5"/>
  <c r="B24" i="5"/>
  <c r="H24" i="5" s="1"/>
  <c r="J24" i="5" s="1"/>
  <c r="C24" i="5" s="1"/>
  <c r="E23" i="5"/>
  <c r="B23" i="5"/>
  <c r="H23" i="5" s="1"/>
  <c r="J23" i="5" s="1"/>
  <c r="C23" i="5" s="1"/>
  <c r="E22" i="5"/>
  <c r="B22" i="5"/>
  <c r="H22" i="5" s="1"/>
  <c r="J22" i="5" s="1"/>
  <c r="C22" i="5" s="1"/>
  <c r="H21" i="5"/>
  <c r="J21" i="5" s="1"/>
  <c r="C21" i="5" s="1"/>
  <c r="E21" i="5"/>
  <c r="B21" i="5"/>
  <c r="E20" i="5"/>
  <c r="B20" i="5"/>
  <c r="H20" i="5" s="1"/>
  <c r="J20" i="5" s="1"/>
  <c r="C20" i="5" s="1"/>
  <c r="E19" i="5"/>
  <c r="B19" i="5"/>
  <c r="H19" i="5" s="1"/>
  <c r="J19" i="5" s="1"/>
  <c r="C19" i="5" s="1"/>
  <c r="E18" i="5"/>
  <c r="B18" i="5"/>
  <c r="H18" i="5" s="1"/>
  <c r="J18" i="5" s="1"/>
  <c r="C18" i="5" s="1"/>
  <c r="E17" i="5"/>
  <c r="B17" i="5"/>
  <c r="H17" i="5" s="1"/>
  <c r="J17" i="5" s="1"/>
  <c r="C17" i="5" s="1"/>
  <c r="H16" i="5"/>
  <c r="J16" i="5" s="1"/>
  <c r="C16" i="5" s="1"/>
  <c r="E16" i="5"/>
  <c r="B16" i="5"/>
  <c r="E15" i="5"/>
  <c r="B15" i="5"/>
  <c r="H15" i="5" s="1"/>
  <c r="J15" i="5" s="1"/>
  <c r="C15" i="5" s="1"/>
  <c r="H14" i="5"/>
  <c r="J14" i="5" s="1"/>
  <c r="C14" i="5" s="1"/>
  <c r="E14" i="5"/>
  <c r="B14" i="5"/>
  <c r="E13" i="5"/>
  <c r="B13" i="5"/>
  <c r="H13" i="5" s="1"/>
  <c r="J13" i="5" s="1"/>
  <c r="C13" i="5" s="1"/>
  <c r="E12" i="5"/>
  <c r="B12" i="5"/>
  <c r="H12" i="5" s="1"/>
  <c r="J12" i="5" s="1"/>
  <c r="C12" i="5" s="1"/>
  <c r="E11" i="5"/>
  <c r="B11" i="5"/>
  <c r="H11" i="5" s="1"/>
  <c r="J11" i="5" s="1"/>
  <c r="C11" i="5" s="1"/>
  <c r="E10" i="5"/>
  <c r="B10" i="5"/>
  <c r="H10" i="5" s="1"/>
  <c r="J10" i="5" s="1"/>
  <c r="C10" i="5" s="1"/>
  <c r="H9" i="5"/>
  <c r="J9" i="5" s="1"/>
  <c r="C9" i="5" s="1"/>
  <c r="E9" i="5"/>
  <c r="B9" i="5"/>
  <c r="E8" i="5"/>
  <c r="B8" i="5"/>
  <c r="H8" i="5" s="1"/>
  <c r="J8" i="5" s="1"/>
  <c r="C8" i="5" s="1"/>
  <c r="E7" i="5"/>
  <c r="B7" i="5"/>
  <c r="H7" i="5" s="1"/>
  <c r="J7" i="5" s="1"/>
  <c r="C7" i="5" s="1"/>
  <c r="E6" i="5"/>
  <c r="B6" i="5"/>
  <c r="H6" i="5" s="1"/>
  <c r="J6" i="5" s="1"/>
  <c r="C6" i="5" s="1"/>
  <c r="B3" i="5"/>
  <c r="J36" i="8" l="1"/>
  <c r="C36" i="8" s="1"/>
  <c r="J35" i="8"/>
  <c r="C35" i="8" s="1"/>
  <c r="B36" i="9"/>
  <c r="H36" i="9" s="1"/>
  <c r="B34" i="10"/>
  <c r="H34" i="10" s="1"/>
  <c r="J34" i="10" s="1"/>
  <c r="C34" i="10" s="1"/>
  <c r="B35" i="10"/>
  <c r="H35" i="10" s="1"/>
  <c r="J35" i="10" s="1"/>
  <c r="C35" i="10" s="1"/>
  <c r="B36" i="10"/>
  <c r="H36" i="10" s="1"/>
  <c r="J36" i="10" s="1"/>
  <c r="C36" i="10" s="1"/>
  <c r="J34" i="8"/>
  <c r="C34" i="8" s="1"/>
  <c r="B34" i="7"/>
  <c r="H34" i="7" s="1"/>
  <c r="J34" i="7" s="1"/>
  <c r="C34" i="7" s="1"/>
  <c r="B35" i="7"/>
  <c r="H35" i="7" s="1"/>
  <c r="J35" i="7" s="1"/>
  <c r="C35" i="7" s="1"/>
  <c r="B36" i="7"/>
  <c r="H36" i="7" s="1"/>
  <c r="J36" i="7" s="1"/>
  <c r="C36" i="7" s="1"/>
  <c r="B34" i="6"/>
  <c r="H34" i="6" s="1"/>
  <c r="J34" i="6" s="1"/>
  <c r="C34" i="6" s="1"/>
  <c r="B35" i="6"/>
  <c r="H35" i="6" s="1"/>
  <c r="J35" i="6" s="1"/>
  <c r="C35" i="6" s="1"/>
  <c r="B36" i="6"/>
  <c r="H36" i="6" s="1"/>
  <c r="J34" i="5"/>
  <c r="C34" i="5" s="1"/>
  <c r="J35" i="5"/>
  <c r="C35" i="5" s="1"/>
  <c r="J36" i="5"/>
  <c r="C36" i="5" s="1"/>
  <c r="B3" i="1"/>
  <c r="H36" i="1"/>
  <c r="H35" i="1"/>
  <c r="J36" i="1" l="1"/>
  <c r="C36" i="1" s="1"/>
  <c r="J35" i="1"/>
  <c r="C35" i="1" s="1"/>
  <c r="H34" i="1"/>
  <c r="J34" i="1" s="1"/>
  <c r="C34" i="1" s="1"/>
  <c r="H10" i="1" l="1"/>
  <c r="H11" i="1"/>
  <c r="H16" i="1"/>
  <c r="H17" i="1"/>
  <c r="H22" i="1"/>
  <c r="H23" i="1"/>
  <c r="H28" i="1"/>
  <c r="H29" i="1"/>
  <c r="H7" i="1"/>
  <c r="H8" i="1"/>
  <c r="H9" i="1"/>
  <c r="H12" i="1"/>
  <c r="H13" i="1"/>
  <c r="H14" i="1"/>
  <c r="H15" i="1"/>
  <c r="H18" i="1"/>
  <c r="H19" i="1"/>
  <c r="H20" i="1"/>
  <c r="H21" i="1"/>
  <c r="H24" i="1"/>
  <c r="H25" i="1"/>
  <c r="H26" i="1"/>
  <c r="H27" i="1"/>
  <c r="H30" i="1"/>
  <c r="H31" i="1"/>
  <c r="H32" i="1"/>
  <c r="H33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J28" i="1" l="1"/>
  <c r="C28" i="1" s="1"/>
  <c r="J17" i="1"/>
  <c r="C17" i="1" s="1"/>
  <c r="J22" i="1"/>
  <c r="C22" i="1" s="1"/>
  <c r="J16" i="1"/>
  <c r="C16" i="1" s="1"/>
  <c r="J10" i="1"/>
  <c r="C10" i="1" s="1"/>
  <c r="J33" i="1"/>
  <c r="C33" i="1" s="1"/>
  <c r="J27" i="1"/>
  <c r="C27" i="1" s="1"/>
  <c r="J21" i="1"/>
  <c r="C21" i="1" s="1"/>
  <c r="J15" i="1"/>
  <c r="C15" i="1" s="1"/>
  <c r="J9" i="1"/>
  <c r="C9" i="1" s="1"/>
  <c r="J32" i="1"/>
  <c r="C32" i="1" s="1"/>
  <c r="J26" i="1"/>
  <c r="C26" i="1" s="1"/>
  <c r="J20" i="1"/>
  <c r="C20" i="1" s="1"/>
  <c r="J14" i="1"/>
  <c r="C14" i="1" s="1"/>
  <c r="J8" i="1"/>
  <c r="C8" i="1" s="1"/>
  <c r="J31" i="1"/>
  <c r="C31" i="1" s="1"/>
  <c r="J25" i="1"/>
  <c r="C25" i="1" s="1"/>
  <c r="J19" i="1"/>
  <c r="C19" i="1" s="1"/>
  <c r="J13" i="1"/>
  <c r="C13" i="1" s="1"/>
  <c r="J7" i="1"/>
  <c r="C7" i="1" s="1"/>
  <c r="J30" i="1"/>
  <c r="C30" i="1" s="1"/>
  <c r="J24" i="1"/>
  <c r="C24" i="1" s="1"/>
  <c r="J18" i="1"/>
  <c r="C18" i="1" s="1"/>
  <c r="J12" i="1"/>
  <c r="C12" i="1" s="1"/>
  <c r="J6" i="1"/>
  <c r="C6" i="1" s="1"/>
  <c r="J29" i="1"/>
  <c r="C29" i="1" s="1"/>
  <c r="J23" i="1"/>
  <c r="C23" i="1" s="1"/>
  <c r="J11" i="1"/>
  <c r="C11" i="1" s="1"/>
</calcChain>
</file>

<file path=xl/sharedStrings.xml><?xml version="1.0" encoding="utf-8"?>
<sst xmlns="http://schemas.openxmlformats.org/spreadsheetml/2006/main" count="483" uniqueCount="300">
  <si>
    <t>実施予定</t>
    <rPh sb="0" eb="2">
      <t>ジッシ</t>
    </rPh>
    <rPh sb="2" eb="4">
      <t>ヨテイ</t>
    </rPh>
    <phoneticPr fontId="1"/>
  </si>
  <si>
    <t>行事予定</t>
    <rPh sb="0" eb="2">
      <t>ギョウジ</t>
    </rPh>
    <rPh sb="2" eb="4">
      <t>ヨテイ</t>
    </rPh>
    <phoneticPr fontId="1"/>
  </si>
  <si>
    <t>自由欄</t>
    <rPh sb="0" eb="2">
      <t>ジユウ</t>
    </rPh>
    <rPh sb="2" eb="3">
      <t>ラン</t>
    </rPh>
    <phoneticPr fontId="1"/>
  </si>
  <si>
    <t>国語</t>
    <rPh sb="0" eb="2">
      <t>コクゴ</t>
    </rPh>
    <phoneticPr fontId="1"/>
  </si>
  <si>
    <t>国　　語</t>
    <rPh sb="0" eb="1">
      <t>クニ</t>
    </rPh>
    <rPh sb="3" eb="4">
      <t>ゴ</t>
    </rPh>
    <phoneticPr fontId="5"/>
  </si>
  <si>
    <t>社　　会</t>
    <rPh sb="0" eb="1">
      <t>シャ</t>
    </rPh>
    <phoneticPr fontId="5"/>
  </si>
  <si>
    <t>数　　学</t>
    <rPh sb="0" eb="1">
      <t>カズ</t>
    </rPh>
    <phoneticPr fontId="5"/>
  </si>
  <si>
    <t>理　　科</t>
    <rPh sb="0" eb="1">
      <t>リ</t>
    </rPh>
    <phoneticPr fontId="5"/>
  </si>
  <si>
    <t>英　　語</t>
    <rPh sb="0" eb="1">
      <t>エイ</t>
    </rPh>
    <rPh sb="3" eb="4">
      <t>ゴ</t>
    </rPh>
    <phoneticPr fontId="5"/>
  </si>
  <si>
    <t>実施順</t>
    <rPh sb="0" eb="2">
      <t>ジッシ</t>
    </rPh>
    <rPh sb="2" eb="3">
      <t>ジュン</t>
    </rPh>
    <phoneticPr fontId="5"/>
  </si>
  <si>
    <t>単元名</t>
    <rPh sb="0" eb="2">
      <t>タンゲン</t>
    </rPh>
    <rPh sb="2" eb="3">
      <t>ナ</t>
    </rPh>
    <phoneticPr fontId="5"/>
  </si>
  <si>
    <t>範囲ページ</t>
    <rPh sb="0" eb="2">
      <t>ハンイ</t>
    </rPh>
    <phoneticPr fontId="5"/>
  </si>
  <si>
    <t>力だめし１ 漢字・熟語・ことわざ・慣用句・故事成語・話し言葉</t>
    <rPh sb="0" eb="1">
      <t>チカラ</t>
    </rPh>
    <rPh sb="6" eb="8">
      <t>カンジ</t>
    </rPh>
    <rPh sb="9" eb="11">
      <t>ジュクゴ</t>
    </rPh>
    <rPh sb="17" eb="20">
      <t>カンヨウク</t>
    </rPh>
    <rPh sb="21" eb="23">
      <t>コジ</t>
    </rPh>
    <rPh sb="23" eb="25">
      <t>セイゴ</t>
    </rPh>
    <rPh sb="26" eb="27">
      <t>ハナ</t>
    </rPh>
    <rPh sb="28" eb="30">
      <t>コトバ</t>
    </rPh>
    <phoneticPr fontId="5"/>
  </si>
  <si>
    <t>力だめし２ 作文・文法</t>
    <rPh sb="0" eb="1">
      <t>チカラ</t>
    </rPh>
    <rPh sb="6" eb="8">
      <t>サクブン</t>
    </rPh>
    <rPh sb="9" eb="11">
      <t>ブンポウ</t>
    </rPh>
    <phoneticPr fontId="5"/>
  </si>
  <si>
    <t>力だめし３ 詩・短歌・俳句</t>
    <rPh sb="0" eb="1">
      <t>チカラ</t>
    </rPh>
    <rPh sb="6" eb="7">
      <t>シ</t>
    </rPh>
    <rPh sb="8" eb="10">
      <t>タンカ</t>
    </rPh>
    <rPh sb="11" eb="13">
      <t>ハイク</t>
    </rPh>
    <phoneticPr fontId="5"/>
  </si>
  <si>
    <t>力だめし４ 小説</t>
    <rPh sb="0" eb="1">
      <t>チカラ</t>
    </rPh>
    <rPh sb="6" eb="8">
      <t>ショウセツ</t>
    </rPh>
    <phoneticPr fontId="5"/>
  </si>
  <si>
    <t>力だめし５ 古典</t>
    <rPh sb="0" eb="1">
      <t>チカラ</t>
    </rPh>
    <rPh sb="6" eb="8">
      <t>コテン</t>
    </rPh>
    <phoneticPr fontId="5"/>
  </si>
  <si>
    <t>力だめし６ 説明的文章</t>
    <rPh sb="0" eb="1">
      <t>チカラ</t>
    </rPh>
    <rPh sb="6" eb="9">
      <t>セツメイテキ</t>
    </rPh>
    <rPh sb="9" eb="11">
      <t>ブンショウ</t>
    </rPh>
    <phoneticPr fontId="5"/>
  </si>
  <si>
    <t>総合問題１ 小説・言語事項</t>
  </si>
  <si>
    <t>総合問題２ 詩・古典</t>
  </si>
  <si>
    <t>総合問題３ 説明的文章・言語事項</t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</si>
  <si>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</si>
  <si>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</si>
  <si>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</si>
  <si>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</si>
  <si>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漢字の成り立ち・間違いやすい漢字</t>
  </si>
  <si>
    <t>熟語の構成と意味・ことわざ・故事成語・慣用句</t>
    <rPh sb="14" eb="16">
      <t>コジ</t>
    </rPh>
    <rPh sb="16" eb="18">
      <t>セイゴ</t>
    </rPh>
    <rPh sb="19" eb="22">
      <t>カンヨウク</t>
    </rPh>
    <phoneticPr fontId="5"/>
  </si>
  <si>
    <t>話し言葉(1) 上手に伝える</t>
  </si>
  <si>
    <t>話し言葉(2) よりよい意見を作る</t>
  </si>
  <si>
    <t>作文(1) 正しく書いて伝える</t>
  </si>
  <si>
    <t>作文(2) 相手や目的に応じた書き方を工夫する</t>
    <rPh sb="19" eb="21">
      <t>クフウ</t>
    </rPh>
    <phoneticPr fontId="5"/>
  </si>
  <si>
    <t>作文(3) 自分の考えを課題に応じて書く</t>
  </si>
  <si>
    <t>文法(1) 言葉の単位・文節のはたらきと関係</t>
  </si>
  <si>
    <t>文法(2) 自立語</t>
  </si>
  <si>
    <t>文法(3) 付属語・表現につなげる文法</t>
  </si>
  <si>
    <t>詩(1)　</t>
  </si>
  <si>
    <t>詩(2)</t>
  </si>
  <si>
    <t>短歌</t>
  </si>
  <si>
    <t>俳句</t>
  </si>
  <si>
    <t>小説(1) 場面・情景を読む</t>
  </si>
  <si>
    <t>小説(2) 人物像を捉える</t>
    <rPh sb="10" eb="11">
      <t>トラ</t>
    </rPh>
    <phoneticPr fontId="5"/>
  </si>
  <si>
    <t>小説(3) 人物の心理描写</t>
  </si>
  <si>
    <t>小説(4) 主題を考える</t>
  </si>
  <si>
    <t>古典(1) 物語・随筆①</t>
  </si>
  <si>
    <t>古典(2) 物語・随筆②</t>
  </si>
  <si>
    <t>古典(3) 和歌・俳句</t>
  </si>
  <si>
    <t>古典(4) 漢詩・漢文</t>
  </si>
  <si>
    <t>説明的文章(1) 指示語</t>
  </si>
  <si>
    <t>説明的文章(2) 文と文のつながり</t>
  </si>
  <si>
    <t>説明的文章(3) 文章の構成</t>
  </si>
  <si>
    <t>p.106～109</t>
    <phoneticPr fontId="5"/>
  </si>
  <si>
    <t>説明的文章(4) 要旨をつかむ</t>
  </si>
  <si>
    <t>p.110～113</t>
    <phoneticPr fontId="5"/>
  </si>
  <si>
    <t>説明的文章(5) 自分の意見</t>
  </si>
  <si>
    <t>p.114～117</t>
    <phoneticPr fontId="5"/>
  </si>
  <si>
    <t>世界の地域構成 日本の地域構成</t>
    <rPh sb="8" eb="10">
      <t>ニホン</t>
    </rPh>
    <rPh sb="11" eb="13">
      <t>チイキ</t>
    </rPh>
    <rPh sb="13" eb="15">
      <t>コウセイ</t>
    </rPh>
    <phoneticPr fontId="5"/>
  </si>
  <si>
    <t>世界各地の人々の生活と環境</t>
  </si>
  <si>
    <t>世界の諸地域(1)
アジア州</t>
  </si>
  <si>
    <t>世界の諸地域(2)
アフリカ州，ヨーロッパ州</t>
  </si>
  <si>
    <t>世界の諸地域(3)
北アメリカ州</t>
  </si>
  <si>
    <t>世界の諸地域(4)
南アメリカ州，オセアニア州</t>
  </si>
  <si>
    <t>日本の地域的特色(1)
自然環境，人口</t>
  </si>
  <si>
    <t>日本の地域的特色(2)
資源･エネルギーと産業，地域間の結びつき</t>
  </si>
  <si>
    <t>重要用語のチェック１〈地理編〉</t>
  </si>
  <si>
    <t>重要用語のチェック２〈歴史編〉</t>
    <rPh sb="11" eb="13">
      <t>レキシ</t>
    </rPh>
    <phoneticPr fontId="5"/>
  </si>
  <si>
    <t>文明のおこりと日本</t>
  </si>
  <si>
    <t>古代国家の歩みと東アジアの動き</t>
  </si>
  <si>
    <t>武家政治の成立とアジアの情勢</t>
  </si>
  <si>
    <t>世界の動きと天下統一</t>
  </si>
  <si>
    <t>幕藩体制の確立と幕府政治の変動</t>
  </si>
  <si>
    <t>世界情勢の変化と日本の開国</t>
  </si>
  <si>
    <t>近代日本の歩みと国際関係</t>
  </si>
  <si>
    <t>p.78～81</t>
    <phoneticPr fontId="5"/>
  </si>
  <si>
    <t>第一次世界大戦と日本</t>
  </si>
  <si>
    <t>第二次世界大戦と日本</t>
  </si>
  <si>
    <t>現代の日本と世界</t>
  </si>
  <si>
    <t>私たちの生活と現代社会</t>
    <rPh sb="0" eb="1">
      <t>ワタシ</t>
    </rPh>
    <phoneticPr fontId="5"/>
  </si>
  <si>
    <t>人間の尊重と日本国憲法</t>
  </si>
  <si>
    <t>民主政治と三権分立</t>
  </si>
  <si>
    <t>民主政治と政治参加</t>
  </si>
  <si>
    <t>市場のはたらきと経済</t>
  </si>
  <si>
    <t>国民生活と福祉</t>
  </si>
  <si>
    <t>私たちと国際社会の諸課題</t>
    <rPh sb="0" eb="1">
      <t>ワタシ</t>
    </rPh>
    <phoneticPr fontId="5"/>
  </si>
  <si>
    <t>p.118～121</t>
    <phoneticPr fontId="5"/>
  </si>
  <si>
    <t>総合問題１</t>
  </si>
  <si>
    <t>総合問題２</t>
  </si>
  <si>
    <t>総合問題３</t>
  </si>
  <si>
    <t>重要用語のチェック３〈公民編〉</t>
    <rPh sb="11" eb="13">
      <t>コウミン</t>
    </rPh>
    <phoneticPr fontId="5"/>
  </si>
  <si>
    <t>正の数・負の数</t>
  </si>
  <si>
    <t>生物の体のつくりと分類</t>
    <rPh sb="0" eb="2">
      <t>セイブツ</t>
    </rPh>
    <rPh sb="3" eb="4">
      <t>カラダ</t>
    </rPh>
    <phoneticPr fontId="5"/>
  </si>
  <si>
    <t>英文のしくみ</t>
  </si>
  <si>
    <t>文字と式の計算</t>
  </si>
  <si>
    <t>身のまわりの物質と気体</t>
  </si>
  <si>
    <t>be動詞</t>
  </si>
  <si>
    <t>１次方程式</t>
  </si>
  <si>
    <t>物質の状態変化</t>
  </si>
  <si>
    <t>一般動詞</t>
  </si>
  <si>
    <t>pp.10-13</t>
    <phoneticPr fontId="5"/>
  </si>
  <si>
    <t>連立方程式</t>
  </si>
  <si>
    <t>水溶液の性質</t>
  </si>
  <si>
    <t>名詞／a，an，the(冠詞)</t>
    <rPh sb="12" eb="14">
      <t>カンシ</t>
    </rPh>
    <phoneticPr fontId="5"/>
  </si>
  <si>
    <t>pp.14-17</t>
    <phoneticPr fontId="5"/>
  </si>
  <si>
    <t>１･２年「数と式」力だめし</t>
  </si>
  <si>
    <t>光と音の性質</t>
  </si>
  <si>
    <t>代名詞</t>
  </si>
  <si>
    <t>pp.18-21</t>
    <phoneticPr fontId="5"/>
  </si>
  <si>
    <t>比例と反比例</t>
  </si>
  <si>
    <t>力のはたらき</t>
  </si>
  <si>
    <t>前置詞</t>
  </si>
  <si>
    <t>pp.22-25</t>
    <phoneticPr fontId="5"/>
  </si>
  <si>
    <t>１次関数</t>
  </si>
  <si>
    <t>p.26～31</t>
    <phoneticPr fontId="5"/>
  </si>
  <si>
    <t>火山とマグマ・地震</t>
  </si>
  <si>
    <t>形容詞・副詞</t>
  </si>
  <si>
    <t>pp.26-29</t>
    <phoneticPr fontId="5"/>
  </si>
  <si>
    <t>１･２年「関数」力だめし</t>
  </si>
  <si>
    <t>地層と大地の変動</t>
  </si>
  <si>
    <t>進行形</t>
  </si>
  <si>
    <t>pp.30-33</t>
    <phoneticPr fontId="5"/>
  </si>
  <si>
    <t>平面図形</t>
  </si>
  <si>
    <t>物質の成り立ちと原子・分子</t>
  </si>
  <si>
    <t>時制 ～過去・現在・未来～</t>
  </si>
  <si>
    <t>空間図形</t>
  </si>
  <si>
    <t>いろいろな化学変化</t>
  </si>
  <si>
    <t>助動詞</t>
  </si>
  <si>
    <t>pp.38-41</t>
    <phoneticPr fontId="5"/>
  </si>
  <si>
    <t xml:space="preserve">平行線と多角形   </t>
  </si>
  <si>
    <t>化学変化の規則性と熱の出入り</t>
    <rPh sb="11" eb="13">
      <t>デイ</t>
    </rPh>
    <phoneticPr fontId="5"/>
  </si>
  <si>
    <t>接続詞</t>
  </si>
  <si>
    <t>合同な図形と証明</t>
  </si>
  <si>
    <t>生物と細胞・葉，茎，根のつくり</t>
    <rPh sb="0" eb="2">
      <t>セイブツ</t>
    </rPh>
    <rPh sb="3" eb="5">
      <t>サイボウ</t>
    </rPh>
    <rPh sb="6" eb="7">
      <t>ハ</t>
    </rPh>
    <rPh sb="8" eb="9">
      <t>クキ</t>
    </rPh>
    <rPh sb="10" eb="11">
      <t>ネ</t>
    </rPh>
    <phoneticPr fontId="5"/>
  </si>
  <si>
    <t>文の種類(1)［疑問詞で始まる文・命令文・感嘆文］</t>
    <rPh sb="8" eb="11">
      <t>ギモンシ</t>
    </rPh>
    <rPh sb="12" eb="13">
      <t>ハジ</t>
    </rPh>
    <rPh sb="15" eb="16">
      <t>ブン</t>
    </rPh>
    <rPh sb="17" eb="20">
      <t>メイレイブン</t>
    </rPh>
    <rPh sb="21" eb="24">
      <t>カンタンブン</t>
    </rPh>
    <phoneticPr fontId="5"/>
  </si>
  <si>
    <t>pp.46-49</t>
    <phoneticPr fontId="5"/>
  </si>
  <si>
    <t>三角形</t>
  </si>
  <si>
    <t>植物の体のつくりとはたらき</t>
    <rPh sb="0" eb="2">
      <t>ショクブツ</t>
    </rPh>
    <rPh sb="3" eb="4">
      <t>カラダ</t>
    </rPh>
    <phoneticPr fontId="5"/>
  </si>
  <si>
    <t>英語独特の表現［「～がいる」「～がある」など］</t>
  </si>
  <si>
    <t>pp.50-53</t>
    <phoneticPr fontId="5"/>
  </si>
  <si>
    <t>四角形</t>
  </si>
  <si>
    <t>消化・吸収・排出</t>
  </si>
  <si>
    <t>to＋動詞の原形［不定詞］(1)</t>
    <rPh sb="3" eb="5">
      <t>ドウシ</t>
    </rPh>
    <rPh sb="6" eb="8">
      <t>ゲンケイ</t>
    </rPh>
    <rPh sb="9" eb="12">
      <t>フテイシ</t>
    </rPh>
    <phoneticPr fontId="5"/>
  </si>
  <si>
    <t>pp.54-57</t>
    <phoneticPr fontId="5"/>
  </si>
  <si>
    <t>１･２年「図形」力だめし</t>
  </si>
  <si>
    <t>呼吸・血液の循環・刺激と反応</t>
    <rPh sb="0" eb="2">
      <t>コキュウ</t>
    </rPh>
    <rPh sb="3" eb="5">
      <t>ケツエキ</t>
    </rPh>
    <rPh sb="6" eb="8">
      <t>ジュンカン</t>
    </rPh>
    <rPh sb="9" eb="11">
      <t>シゲキ</t>
    </rPh>
    <rPh sb="12" eb="14">
      <t>ハンノウ</t>
    </rPh>
    <phoneticPr fontId="5"/>
  </si>
  <si>
    <t>動名詞</t>
  </si>
  <si>
    <t>pp.58-61</t>
    <phoneticPr fontId="5"/>
  </si>
  <si>
    <t>データの活用</t>
  </si>
  <si>
    <t>電流と回路</t>
  </si>
  <si>
    <t>比較する表現</t>
  </si>
  <si>
    <t>pp.62-65</t>
    <phoneticPr fontId="5"/>
  </si>
  <si>
    <t>データの分布</t>
    <rPh sb="4" eb="6">
      <t>ブンプ</t>
    </rPh>
    <phoneticPr fontId="5"/>
  </si>
  <si>
    <t>電流のはたらき・静電気と電子</t>
    <rPh sb="8" eb="11">
      <t>セイデンキ</t>
    </rPh>
    <rPh sb="12" eb="14">
      <t>デンシ</t>
    </rPh>
    <phoneticPr fontId="5"/>
  </si>
  <si>
    <t>受け身(1)</t>
  </si>
  <si>
    <t>確率</t>
  </si>
  <si>
    <t>電流と磁界</t>
  </si>
  <si>
    <t>受け身(2)</t>
  </si>
  <si>
    <t>式の計算</t>
  </si>
  <si>
    <t>気象要素と気象観測</t>
    <rPh sb="0" eb="2">
      <t>キショウ</t>
    </rPh>
    <rPh sb="2" eb="4">
      <t>ヨウソ</t>
    </rPh>
    <phoneticPr fontId="5"/>
  </si>
  <si>
    <t>現在完了形(1)</t>
    <rPh sb="4" eb="5">
      <t>カタチ</t>
    </rPh>
    <phoneticPr fontId="5"/>
  </si>
  <si>
    <t>平方根</t>
  </si>
  <si>
    <t>霧や雲の発生</t>
    <rPh sb="0" eb="1">
      <t>キリ</t>
    </rPh>
    <rPh sb="2" eb="3">
      <t>クモ</t>
    </rPh>
    <rPh sb="4" eb="6">
      <t>ハッセイ</t>
    </rPh>
    <phoneticPr fontId="5"/>
  </si>
  <si>
    <t>現在完了形(2)</t>
    <rPh sb="4" eb="5">
      <t>カタチ</t>
    </rPh>
    <phoneticPr fontId="5"/>
  </si>
  <si>
    <t>２次方程式</t>
  </si>
  <si>
    <t>前線と日本の天気</t>
  </si>
  <si>
    <t>文の種類(2)［仮定法・間接疑問文・付加疑問文］</t>
    <rPh sb="8" eb="11">
      <t>カテイホウ</t>
    </rPh>
    <rPh sb="12" eb="14">
      <t>カンセツ</t>
    </rPh>
    <rPh sb="14" eb="17">
      <t>ギモンブン</t>
    </rPh>
    <rPh sb="18" eb="20">
      <t>フカ</t>
    </rPh>
    <rPh sb="20" eb="23">
      <t>ギモンブン</t>
    </rPh>
    <phoneticPr fontId="5"/>
  </si>
  <si>
    <t>１･２･３年「数と式」力だめし</t>
  </si>
  <si>
    <t>水圧と浮力・力の合成と分解</t>
    <rPh sb="0" eb="2">
      <t>スイアツ</t>
    </rPh>
    <rPh sb="3" eb="5">
      <t>フリョク</t>
    </rPh>
    <rPh sb="6" eb="7">
      <t>チカラ</t>
    </rPh>
    <rPh sb="8" eb="10">
      <t>ゴウセイ</t>
    </rPh>
    <rPh sb="11" eb="13">
      <t>ブンカイ</t>
    </rPh>
    <phoneticPr fontId="5"/>
  </si>
  <si>
    <t>to＋動詞の原形［不定詞］(2)</t>
  </si>
  <si>
    <t>関数y＝ax²</t>
  </si>
  <si>
    <t>物体の運動と速さ</t>
    <rPh sb="6" eb="7">
      <t>ハヤ</t>
    </rPh>
    <phoneticPr fontId="5"/>
  </si>
  <si>
    <t>いろいろなはたらきのある動詞(1)</t>
    <rPh sb="12" eb="14">
      <t>ドウシ</t>
    </rPh>
    <phoneticPr fontId="5"/>
  </si>
  <si>
    <t>１･２･３年「関数」力だめし</t>
  </si>
  <si>
    <t>仕事とエネルギー</t>
  </si>
  <si>
    <t>いろいろなはたらきのある動詞(2)</t>
    <rPh sb="12" eb="14">
      <t>ドウシ</t>
    </rPh>
    <phoneticPr fontId="5"/>
  </si>
  <si>
    <t>相似な図形</t>
  </si>
  <si>
    <t>生物の成長とふえ方</t>
  </si>
  <si>
    <t>分詞</t>
  </si>
  <si>
    <t>円</t>
  </si>
  <si>
    <t>遺伝の規則性と遺伝子・進化</t>
    <rPh sb="11" eb="13">
      <t>シンカ</t>
    </rPh>
    <phoneticPr fontId="5"/>
  </si>
  <si>
    <t>関係代名詞</t>
  </si>
  <si>
    <t>三平方の定理</t>
  </si>
  <si>
    <t>原子の成り立ちとイオン</t>
    <rPh sb="0" eb="2">
      <t>ゲンシ</t>
    </rPh>
    <rPh sb="3" eb="4">
      <t>ナ</t>
    </rPh>
    <rPh sb="5" eb="6">
      <t>タ</t>
    </rPh>
    <phoneticPr fontId="5"/>
  </si>
  <si>
    <t>名詞の修飾</t>
  </si>
  <si>
    <t>１･２･３年「図形」力だめし</t>
  </si>
  <si>
    <t>酸・アルカリとイオン</t>
  </si>
  <si>
    <t>標本調査</t>
  </si>
  <si>
    <t>化学変化と電池</t>
    <rPh sb="0" eb="2">
      <t>カガク</t>
    </rPh>
    <rPh sb="2" eb="4">
      <t>ヘンカ</t>
    </rPh>
    <rPh sb="5" eb="7">
      <t>デンチ</t>
    </rPh>
    <phoneticPr fontId="5"/>
  </si>
  <si>
    <t>１･２･３年「データの活用」力だめし</t>
  </si>
  <si>
    <t>天体の１日の動き(地球の自転）</t>
  </si>
  <si>
    <t>天体の１年の動き(地球の公転)</t>
  </si>
  <si>
    <t>聞き取り問題１</t>
  </si>
  <si>
    <t>太陽系と銀河系(太陽・月）</t>
  </si>
  <si>
    <t>聞き取り問題２</t>
  </si>
  <si>
    <t>pp.117</t>
  </si>
  <si>
    <t>自然と人間・科学技術の進歩</t>
    <rPh sb="11" eb="13">
      <t>シンポ</t>
    </rPh>
    <phoneticPr fontId="5"/>
  </si>
  <si>
    <t>聞き取り問題３</t>
  </si>
  <si>
    <t>pp.118</t>
  </si>
  <si>
    <t>聞き取り問題４</t>
  </si>
  <si>
    <t>pp.119</t>
  </si>
  <si>
    <t>聞き取り問題５</t>
  </si>
  <si>
    <t>pp.120</t>
  </si>
  <si>
    <t>基礎・基本のまとめ</t>
    <rPh sb="0" eb="2">
      <t>キソ</t>
    </rPh>
    <rPh sb="3" eb="5">
      <t>キホン</t>
    </rPh>
    <phoneticPr fontId="5"/>
  </si>
  <si>
    <t>聞き取り問題６</t>
  </si>
  <si>
    <t>pp.121</t>
  </si>
  <si>
    <t>資料 重要連語のまとめ</t>
    <rPh sb="0" eb="2">
      <t>シリョウ</t>
    </rPh>
    <rPh sb="3" eb="5">
      <t>ジュウヨウ</t>
    </rPh>
    <rPh sb="5" eb="7">
      <t>レンゴ</t>
    </rPh>
    <phoneticPr fontId="5"/>
  </si>
  <si>
    <t>資料 基本文のまとめ</t>
    <rPh sb="0" eb="2">
      <t>シリョウ</t>
    </rPh>
    <rPh sb="3" eb="6">
      <t>キホンブン</t>
    </rPh>
    <phoneticPr fontId="5"/>
  </si>
  <si>
    <t>p.2～5</t>
    <phoneticPr fontId="5"/>
  </si>
  <si>
    <t>pp.2-5</t>
    <phoneticPr fontId="5"/>
  </si>
  <si>
    <t>p.6～9</t>
    <phoneticPr fontId="5"/>
  </si>
  <si>
    <t>pp.6-9</t>
    <phoneticPr fontId="5"/>
  </si>
  <si>
    <t>p.10～13</t>
    <phoneticPr fontId="5"/>
  </si>
  <si>
    <t>p.14～17</t>
    <phoneticPr fontId="5"/>
  </si>
  <si>
    <t>p.18～21</t>
    <phoneticPr fontId="5"/>
  </si>
  <si>
    <t>p.22～25</t>
    <phoneticPr fontId="5"/>
  </si>
  <si>
    <t>p.26～29</t>
    <phoneticPr fontId="5"/>
  </si>
  <si>
    <t>p.30～33</t>
    <phoneticPr fontId="5"/>
  </si>
  <si>
    <t>p.32～33</t>
    <phoneticPr fontId="5"/>
  </si>
  <si>
    <t>p.34～37</t>
    <phoneticPr fontId="5"/>
  </si>
  <si>
    <t>日本の諸地域(1)　日本の西南部　九州地方，中国･四国地方</t>
    <phoneticPr fontId="5"/>
  </si>
  <si>
    <t>pp.34-37</t>
    <phoneticPr fontId="5"/>
  </si>
  <si>
    <t>p.38～41</t>
    <phoneticPr fontId="5"/>
  </si>
  <si>
    <t>日本の諸地域(2)　日本の中央部①　近畿地方，関東地方</t>
    <phoneticPr fontId="5"/>
  </si>
  <si>
    <t>p.42～43</t>
    <phoneticPr fontId="5"/>
  </si>
  <si>
    <t>日本の諸地域(3)　日本の中央部②　中部地方</t>
    <phoneticPr fontId="5"/>
  </si>
  <si>
    <t>p.42～45</t>
    <phoneticPr fontId="5"/>
  </si>
  <si>
    <t>pp.42-45</t>
    <phoneticPr fontId="5"/>
  </si>
  <si>
    <t>p.44～45</t>
    <phoneticPr fontId="5"/>
  </si>
  <si>
    <t>日本の諸地域(4)　日本の東北部　北海道地方，東北地方</t>
    <phoneticPr fontId="5"/>
  </si>
  <si>
    <t>p.46～49</t>
    <phoneticPr fontId="5"/>
  </si>
  <si>
    <t>p.50</t>
    <phoneticPr fontId="5"/>
  </si>
  <si>
    <t>p.50～53</t>
    <phoneticPr fontId="5"/>
  </si>
  <si>
    <t>p.51</t>
    <phoneticPr fontId="5"/>
  </si>
  <si>
    <t>p.54～57</t>
    <phoneticPr fontId="5"/>
  </si>
  <si>
    <t>p.58～61</t>
    <phoneticPr fontId="5"/>
  </si>
  <si>
    <t>p.62～65</t>
    <phoneticPr fontId="5"/>
  </si>
  <si>
    <t>p.66～69</t>
    <phoneticPr fontId="5"/>
  </si>
  <si>
    <t>pp.66-69</t>
    <phoneticPr fontId="5"/>
  </si>
  <si>
    <t>p.70～73</t>
    <phoneticPr fontId="5"/>
  </si>
  <si>
    <t>pp.70-73</t>
    <phoneticPr fontId="5"/>
  </si>
  <si>
    <t>p.74～77</t>
    <phoneticPr fontId="5"/>
  </si>
  <si>
    <t>pp.74-77</t>
    <phoneticPr fontId="5"/>
  </si>
  <si>
    <t>pp.78-81</t>
    <phoneticPr fontId="5"/>
  </si>
  <si>
    <t>p.78～79</t>
    <phoneticPr fontId="5"/>
  </si>
  <si>
    <t>p.82～85</t>
    <phoneticPr fontId="5"/>
  </si>
  <si>
    <t>pp.82-85</t>
    <phoneticPr fontId="5"/>
  </si>
  <si>
    <t>p.80～81</t>
    <phoneticPr fontId="5"/>
  </si>
  <si>
    <t>p.86～89</t>
    <phoneticPr fontId="5"/>
  </si>
  <si>
    <t>pp.86-89</t>
    <phoneticPr fontId="5"/>
  </si>
  <si>
    <t>p.90～95</t>
    <phoneticPr fontId="5"/>
  </si>
  <si>
    <t>p.90～93</t>
    <phoneticPr fontId="5"/>
  </si>
  <si>
    <t>pp.90-93</t>
    <phoneticPr fontId="5"/>
  </si>
  <si>
    <t>p.96～97</t>
    <phoneticPr fontId="5"/>
  </si>
  <si>
    <t>p.94～97</t>
    <phoneticPr fontId="5"/>
  </si>
  <si>
    <t>pp.94-97</t>
    <phoneticPr fontId="5"/>
  </si>
  <si>
    <t>p.98～105</t>
    <phoneticPr fontId="5"/>
  </si>
  <si>
    <t>p.98～101</t>
    <phoneticPr fontId="5"/>
  </si>
  <si>
    <t>pp.98-101</t>
    <phoneticPr fontId="5"/>
  </si>
  <si>
    <t>p.102～105</t>
    <phoneticPr fontId="5"/>
  </si>
  <si>
    <t>pp.102-105</t>
    <phoneticPr fontId="5"/>
  </si>
  <si>
    <t>pp.106-109</t>
    <phoneticPr fontId="5"/>
  </si>
  <si>
    <t>pp.110-111</t>
    <phoneticPr fontId="5"/>
  </si>
  <si>
    <t>pp.112-113</t>
    <phoneticPr fontId="5"/>
  </si>
  <si>
    <t>p.122～125</t>
    <phoneticPr fontId="5"/>
  </si>
  <si>
    <t>pp.114-115</t>
    <phoneticPr fontId="5"/>
  </si>
  <si>
    <t>p.126～127</t>
    <phoneticPr fontId="5"/>
  </si>
  <si>
    <t>pp.116</t>
    <phoneticPr fontId="5"/>
  </si>
  <si>
    <t>p.118～119</t>
    <phoneticPr fontId="5"/>
  </si>
  <si>
    <t>p.122～123</t>
    <phoneticPr fontId="5"/>
  </si>
  <si>
    <t>p.128～129</t>
    <phoneticPr fontId="5"/>
  </si>
  <si>
    <t>p.126～129</t>
    <phoneticPr fontId="5"/>
  </si>
  <si>
    <t>p.120～121</t>
    <phoneticPr fontId="5"/>
  </si>
  <si>
    <t>p.124～125</t>
    <phoneticPr fontId="5"/>
  </si>
  <si>
    <t>p.130～131</t>
    <phoneticPr fontId="5"/>
  </si>
  <si>
    <t>p.130～133</t>
    <phoneticPr fontId="5"/>
  </si>
  <si>
    <t>p.134～135</t>
    <phoneticPr fontId="5"/>
  </si>
  <si>
    <t>p.128</t>
    <phoneticPr fontId="5"/>
  </si>
  <si>
    <t>p.136～137</t>
    <phoneticPr fontId="5"/>
  </si>
  <si>
    <t>p.140～141</t>
    <phoneticPr fontId="5"/>
  </si>
  <si>
    <t>pp.122-123</t>
    <phoneticPr fontId="5"/>
  </si>
  <si>
    <t>pp.124-127</t>
    <phoneticPr fontId="5"/>
  </si>
  <si>
    <t>年</t>
    <rPh sb="0" eb="1">
      <t>ネン</t>
    </rPh>
    <phoneticPr fontId="1"/>
  </si>
  <si>
    <t>西暦：</t>
    <rPh sb="0" eb="2">
      <t>セイレキ</t>
    </rPh>
    <phoneticPr fontId="1"/>
  </si>
  <si>
    <t>月</t>
    <rPh sb="0" eb="1">
      <t>ガツ</t>
    </rPh>
    <phoneticPr fontId="1"/>
  </si>
  <si>
    <t>該当月：</t>
    <rPh sb="0" eb="2">
      <t>ガイトウ</t>
    </rPh>
    <rPh sb="2" eb="3">
      <t>ツキ</t>
    </rPh>
    <phoneticPr fontId="1"/>
  </si>
  <si>
    <t>計画表のタイトル（編集可能）</t>
    <rPh sb="0" eb="2">
      <t>ケイカク</t>
    </rPh>
    <rPh sb="2" eb="3">
      <t>ヒョウ</t>
    </rPh>
    <rPh sb="9" eb="11">
      <t>ヘンシュウ</t>
    </rPh>
    <rPh sb="11" eb="13">
      <t>カノウ</t>
    </rPh>
    <phoneticPr fontId="1"/>
  </si>
  <si>
    <t>（１）</t>
    <phoneticPr fontId="1"/>
  </si>
  <si>
    <t>表のタイトルをつけてください。</t>
    <rPh sb="0" eb="1">
      <t>ヒョウ</t>
    </rPh>
    <phoneticPr fontId="1"/>
  </si>
  <si>
    <t>（２）</t>
    <phoneticPr fontId="1"/>
  </si>
  <si>
    <t>※2021年９月～2022年３月まではシートをご用意していますのでそのままお使いください。</t>
    <rPh sb="5" eb="6">
      <t>ネン</t>
    </rPh>
    <rPh sb="7" eb="8">
      <t>ガツ</t>
    </rPh>
    <rPh sb="13" eb="14">
      <t>ネン</t>
    </rPh>
    <rPh sb="15" eb="16">
      <t>ガツ</t>
    </rPh>
    <rPh sb="24" eb="26">
      <t>ヨウイ</t>
    </rPh>
    <rPh sb="38" eb="39">
      <t>ツカ</t>
    </rPh>
    <phoneticPr fontId="1"/>
  </si>
  <si>
    <t>（３）</t>
    <phoneticPr fontId="1"/>
  </si>
  <si>
    <t>（４）</t>
    <phoneticPr fontId="1"/>
  </si>
  <si>
    <t>（５）</t>
    <phoneticPr fontId="1"/>
  </si>
  <si>
    <t>（４）を行うと左側の学習計画表の実施予定欄に教科，学習ページが表示されます。</t>
    <rPh sb="4" eb="5">
      <t>オコナ</t>
    </rPh>
    <rPh sb="7" eb="9">
      <t>ヒダリガワ</t>
    </rPh>
    <rPh sb="10" eb="11">
      <t>ガク</t>
    </rPh>
    <rPh sb="11" eb="12">
      <t>シュウ</t>
    </rPh>
    <rPh sb="12" eb="14">
      <t>ケイカク</t>
    </rPh>
    <rPh sb="14" eb="15">
      <t>ヒョウ</t>
    </rPh>
    <rPh sb="16" eb="18">
      <t>ジッシ</t>
    </rPh>
    <rPh sb="18" eb="20">
      <t>ヨテイ</t>
    </rPh>
    <rPh sb="20" eb="21">
      <t>ラン</t>
    </rPh>
    <rPh sb="22" eb="24">
      <t>キョウカ</t>
    </rPh>
    <rPh sb="25" eb="27">
      <t>ガクシュウ</t>
    </rPh>
    <rPh sb="31" eb="33">
      <t>ヒョウジ</t>
    </rPh>
    <phoneticPr fontId="1"/>
  </si>
  <si>
    <t>　　　に西暦と月を入力してください。　自動で曜日が変わります。</t>
    <rPh sb="4" eb="6">
      <t>セイレキ</t>
    </rPh>
    <rPh sb="7" eb="8">
      <t>ツキ</t>
    </rPh>
    <rPh sb="9" eb="11">
      <t>ニュウリョク</t>
    </rPh>
    <rPh sb="19" eb="21">
      <t>ジドウ</t>
    </rPh>
    <rPh sb="22" eb="24">
      <t>ヨウビ</t>
    </rPh>
    <rPh sb="25" eb="26">
      <t>カ</t>
    </rPh>
    <phoneticPr fontId="1"/>
  </si>
  <si>
    <t xml:space="preserve"> 　2022年４月以降はシートをコピー（「書式」をクリックして「移動またはコピー」）してお使いください。</t>
    <rPh sb="6" eb="7">
      <t>ネン</t>
    </rPh>
    <rPh sb="8" eb="11">
      <t>ガツイコウ</t>
    </rPh>
    <rPh sb="21" eb="23">
      <t>ショシキ</t>
    </rPh>
    <rPh sb="32" eb="34">
      <t>イドウ</t>
    </rPh>
    <rPh sb="45" eb="46">
      <t>ツカ</t>
    </rPh>
    <phoneticPr fontId="1"/>
  </si>
  <si>
    <t>新自習室21　学習計画表の作成手順</t>
    <rPh sb="0" eb="1">
      <t>シン</t>
    </rPh>
    <rPh sb="1" eb="4">
      <t>ジシュウシツ</t>
    </rPh>
    <rPh sb="7" eb="9">
      <t>ガクシュウ</t>
    </rPh>
    <rPh sb="9" eb="11">
      <t>ケイカク</t>
    </rPh>
    <rPh sb="11" eb="12">
      <t>ヒョウ</t>
    </rPh>
    <rPh sb="13" eb="15">
      <t>サクセイ</t>
    </rPh>
    <rPh sb="15" eb="17">
      <t>テジュン</t>
    </rPh>
    <phoneticPr fontId="1"/>
  </si>
  <si>
    <t>各シートの右側に学習計画表作成のための入力欄があります。</t>
    <rPh sb="0" eb="1">
      <t>カク</t>
    </rPh>
    <rPh sb="5" eb="7">
      <t>ミギガワ</t>
    </rPh>
    <rPh sb="8" eb="9">
      <t>ガク</t>
    </rPh>
    <rPh sb="9" eb="10">
      <t>シュウ</t>
    </rPh>
    <rPh sb="10" eb="12">
      <t>ケイカク</t>
    </rPh>
    <rPh sb="12" eb="13">
      <t>ヒョウ</t>
    </rPh>
    <rPh sb="13" eb="15">
      <t>サクセイ</t>
    </rPh>
    <rPh sb="19" eb="21">
      <t>ニュウリョク</t>
    </rPh>
    <rPh sb="21" eb="22">
      <t>ラン</t>
    </rPh>
    <phoneticPr fontId="1"/>
  </si>
  <si>
    <t>「項目一覧」のシートを選択し、</t>
    <rPh sb="1" eb="3">
      <t>コウモク</t>
    </rPh>
    <rPh sb="3" eb="5">
      <t>イチラン</t>
    </rPh>
    <rPh sb="11" eb="13">
      <t>センタク</t>
    </rPh>
    <phoneticPr fontId="1"/>
  </si>
  <si>
    <t>行事予定欄、自由欄は学校のご都合に合わせてお使いください。</t>
    <rPh sb="0" eb="2">
      <t>ギョウジ</t>
    </rPh>
    <rPh sb="2" eb="4">
      <t>ヨテイ</t>
    </rPh>
    <rPh sb="4" eb="5">
      <t>ラン</t>
    </rPh>
    <rPh sb="6" eb="8">
      <t>ジユウ</t>
    </rPh>
    <rPh sb="8" eb="9">
      <t>ラン</t>
    </rPh>
    <rPh sb="10" eb="12">
      <t>ガッコウ</t>
    </rPh>
    <rPh sb="14" eb="16">
      <t>ツゴウ</t>
    </rPh>
    <rPh sb="17" eb="18">
      <t>ア</t>
    </rPh>
    <rPh sb="22" eb="23">
      <t>ツカ</t>
    </rPh>
    <phoneticPr fontId="1"/>
  </si>
  <si>
    <t>各月のシートの右側に（３）でひかえた数字を入れてください。</t>
    <rPh sb="0" eb="1">
      <t>カク</t>
    </rPh>
    <rPh sb="1" eb="2">
      <t>ツキ</t>
    </rPh>
    <rPh sb="7" eb="9">
      <t>ミギガワ</t>
    </rPh>
    <rPh sb="18" eb="20">
      <t>スウジ</t>
    </rPh>
    <rPh sb="21" eb="22">
      <t>イ</t>
    </rPh>
    <phoneticPr fontId="1"/>
  </si>
  <si>
    <t>実施したい教科の「実施順」の数字をひかえます。</t>
    <rPh sb="0" eb="2">
      <t>ジッシ</t>
    </rPh>
    <rPh sb="5" eb="7">
      <t>キョウカ</t>
    </rPh>
    <rPh sb="9" eb="11">
      <t>ジッシ</t>
    </rPh>
    <rPh sb="11" eb="12">
      <t>ジュン</t>
    </rPh>
    <rPh sb="14" eb="16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</si>
</sst>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4"/>
      <name val="ＭＳ ゴシック"/>
      <family val="3"/>
      <charset val="128"/>
    </font>
    <font>
      <sz val="18"/>
      <name val="BIZ UDPゴシック"/>
      <family val="3"/>
      <charset val="128"/>
    </font>
    <font>
      <sz val="11"/>
      <name val="ＭＳ Ｐゴシック"/>
      <family val="3"/>
      <charset val="128"/>
    </font>
    <font>
      <sz val="10.4"/>
      <name val="BIZ UDP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7BD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69">
    <xf numFmtId="0" fontId="0" fillId="0" borderId="0" xfId="0">
      <alignment vertical="center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shrinkToFit="1"/>
    </xf>
    <xf numFmtId="0" fontId="6" fillId="7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/>
    <xf numFmtId="0" fontId="6" fillId="7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8" borderId="0" xfId="0" applyFill="1">
      <alignment vertical="center"/>
    </xf>
    <xf numFmtId="49" fontId="0" fillId="8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0" fillId="8" borderId="27" xfId="0" applyFont="1" applyFill="1" applyBorder="1" applyAlignment="1">
      <alignment vertical="center"/>
    </xf>
    <xf numFmtId="0" fontId="0" fillId="9" borderId="0" xfId="0" applyFill="1">
      <alignment vertical="center"/>
    </xf>
    <xf numFmtId="0" fontId="0" fillId="0" borderId="0" xfId="0" applyFill="1" applyAlignment="1">
      <alignment horizontal="left" vertical="center" indent="3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62"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66FFFF"/>
      <color rgb="FF0000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35</xdr:row>
      <xdr:rowOff>90128</xdr:rowOff>
    </xdr:from>
    <xdr:to>
      <xdr:col>5</xdr:col>
      <xdr:colOff>828661</xdr:colOff>
      <xdr:row>38</xdr:row>
      <xdr:rowOff>170828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205303"/>
          <a:ext cx="5400661" cy="76650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838199</xdr:colOff>
      <xdr:row>41</xdr:row>
      <xdr:rowOff>31846</xdr:rowOff>
    </xdr:from>
    <xdr:to>
      <xdr:col>4</xdr:col>
      <xdr:colOff>657128</xdr:colOff>
      <xdr:row>48</xdr:row>
      <xdr:rowOff>65780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8518621"/>
          <a:ext cx="3667029" cy="1634134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7</xdr:col>
      <xdr:colOff>42429</xdr:colOff>
      <xdr:row>42</xdr:row>
      <xdr:rowOff>69273</xdr:rowOff>
    </xdr:from>
    <xdr:to>
      <xdr:col>7</xdr:col>
      <xdr:colOff>271029</xdr:colOff>
      <xdr:row>42</xdr:row>
      <xdr:rowOff>193099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9579" y="2355273"/>
          <a:ext cx="228600" cy="12382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752475</xdr:colOff>
      <xdr:row>51</xdr:row>
      <xdr:rowOff>0</xdr:rowOff>
    </xdr:from>
    <xdr:to>
      <xdr:col>4</xdr:col>
      <xdr:colOff>804876</xdr:colOff>
      <xdr:row>61</xdr:row>
      <xdr:rowOff>43450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930" t="65128" r="51361"/>
        <a:stretch/>
      </xdr:blipFill>
      <xdr:spPr>
        <a:xfrm>
          <a:off x="752475" y="4572000"/>
          <a:ext cx="3900501" cy="2329450"/>
        </a:xfrm>
        <a:prstGeom prst="rect">
          <a:avLst/>
        </a:prstGeom>
        <a:ln w="19050">
          <a:solidFill>
            <a:srgbClr val="00B0F0"/>
          </a:solidFill>
        </a:ln>
      </xdr:spPr>
    </xdr:pic>
    <xdr:clientData/>
  </xdr:twoCellAnchor>
  <xdr:twoCellAnchor>
    <xdr:from>
      <xdr:col>1</xdr:col>
      <xdr:colOff>880126</xdr:colOff>
      <xdr:row>59</xdr:row>
      <xdr:rowOff>64761</xdr:rowOff>
    </xdr:from>
    <xdr:to>
      <xdr:col>2</xdr:col>
      <xdr:colOff>523875</xdr:colOff>
      <xdr:row>60</xdr:row>
      <xdr:rowOff>85724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42151" y="6465561"/>
          <a:ext cx="605774" cy="24956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832000</xdr:colOff>
      <xdr:row>52</xdr:row>
      <xdr:rowOff>152400</xdr:rowOff>
    </xdr:from>
    <xdr:to>
      <xdr:col>1</xdr:col>
      <xdr:colOff>371976</xdr:colOff>
      <xdr:row>59</xdr:row>
      <xdr:rowOff>219074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2000" y="4953000"/>
          <a:ext cx="502001" cy="166687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803151</xdr:colOff>
      <xdr:row>63</xdr:row>
      <xdr:rowOff>7830</xdr:rowOff>
    </xdr:from>
    <xdr:to>
      <xdr:col>4</xdr:col>
      <xdr:colOff>828675</xdr:colOff>
      <xdr:row>73</xdr:row>
      <xdr:rowOff>35943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51" y="13523805"/>
          <a:ext cx="3873624" cy="2314113"/>
        </a:xfrm>
        <a:prstGeom prst="rect">
          <a:avLst/>
        </a:prstGeom>
        <a:ln w="19050">
          <a:solidFill>
            <a:srgbClr val="00B0F0"/>
          </a:solidFill>
        </a:ln>
      </xdr:spPr>
    </xdr:pic>
    <xdr:clientData/>
  </xdr:twoCellAnchor>
  <xdr:twoCellAnchor>
    <xdr:from>
      <xdr:col>1</xdr:col>
      <xdr:colOff>767157</xdr:colOff>
      <xdr:row>35</xdr:row>
      <xdr:rowOff>165197</xdr:rowOff>
    </xdr:from>
    <xdr:to>
      <xdr:col>4</xdr:col>
      <xdr:colOff>742950</xdr:colOff>
      <xdr:row>37</xdr:row>
      <xdr:rowOff>9524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29182" y="7280372"/>
          <a:ext cx="2861868" cy="30152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41</xdr:row>
      <xdr:rowOff>50897</xdr:rowOff>
    </xdr:from>
    <xdr:to>
      <xdr:col>2</xdr:col>
      <xdr:colOff>371475</xdr:colOff>
      <xdr:row>43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9175" y="8537672"/>
          <a:ext cx="1276350" cy="492028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781050</xdr:colOff>
      <xdr:row>76</xdr:row>
      <xdr:rowOff>9523</xdr:rowOff>
    </xdr:from>
    <xdr:to>
      <xdr:col>4</xdr:col>
      <xdr:colOff>901543</xdr:colOff>
      <xdr:row>85</xdr:row>
      <xdr:rowOff>59258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6497298"/>
          <a:ext cx="3968593" cy="1878535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1</xdr:col>
      <xdr:colOff>895351</xdr:colOff>
      <xdr:row>77</xdr:row>
      <xdr:rowOff>133351</xdr:rowOff>
    </xdr:from>
    <xdr:to>
      <xdr:col>4</xdr:col>
      <xdr:colOff>123826</xdr:colOff>
      <xdr:row>85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57376" y="16849726"/>
          <a:ext cx="2114550" cy="149542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295275</xdr:colOff>
      <xdr:row>5</xdr:row>
      <xdr:rowOff>28575</xdr:rowOff>
    </xdr:from>
    <xdr:to>
      <xdr:col>13</xdr:col>
      <xdr:colOff>28575</xdr:colOff>
      <xdr:row>32</xdr:row>
      <xdr:rowOff>115108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14425"/>
          <a:ext cx="10058400" cy="5487208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5</xdr:row>
      <xdr:rowOff>133350</xdr:rowOff>
    </xdr:from>
    <xdr:to>
      <xdr:col>6</xdr:col>
      <xdr:colOff>342900</xdr:colOff>
      <xdr:row>31</xdr:row>
      <xdr:rowOff>161925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23850" y="1219200"/>
          <a:ext cx="5791200" cy="5229225"/>
        </a:xfrm>
        <a:prstGeom prst="roundRect">
          <a:avLst/>
        </a:prstGeom>
        <a:solidFill>
          <a:srgbClr val="66FFFF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ln w="15875">
                <a:solidFill>
                  <a:schemeClr val="bg1"/>
                </a:solidFill>
              </a:ln>
              <a:solidFill>
                <a:srgbClr val="FF0000"/>
              </a:solidFill>
            </a:rPr>
            <a:t>出力部分</a:t>
          </a:r>
        </a:p>
      </xdr:txBody>
    </xdr:sp>
    <xdr:clientData/>
  </xdr:twoCellAnchor>
  <xdr:twoCellAnchor>
    <xdr:from>
      <xdr:col>8</xdr:col>
      <xdr:colOff>485776</xdr:colOff>
      <xdr:row>8</xdr:row>
      <xdr:rowOff>114300</xdr:rowOff>
    </xdr:from>
    <xdr:to>
      <xdr:col>12</xdr:col>
      <xdr:colOff>600076</xdr:colOff>
      <xdr:row>32</xdr:row>
      <xdr:rowOff>66676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81876" y="1800225"/>
          <a:ext cx="2857500" cy="4752976"/>
        </a:xfrm>
        <a:prstGeom prst="roundRect">
          <a:avLst/>
        </a:prstGeom>
        <a:solidFill>
          <a:srgbClr val="FFFF00">
            <a:alpha val="4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rgbClr val="0000FF"/>
              </a:solidFill>
            </a:rPr>
            <a:t>入力部分</a:t>
          </a:r>
        </a:p>
      </xdr:txBody>
    </xdr:sp>
    <xdr:clientData/>
  </xdr:twoCellAnchor>
  <xdr:twoCellAnchor>
    <xdr:from>
      <xdr:col>1</xdr:col>
      <xdr:colOff>574551</xdr:colOff>
      <xdr:row>66</xdr:row>
      <xdr:rowOff>219075</xdr:rowOff>
    </xdr:from>
    <xdr:to>
      <xdr:col>4</xdr:col>
      <xdr:colOff>704850</xdr:colOff>
      <xdr:row>72</xdr:row>
      <xdr:rowOff>219075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536576" y="14420850"/>
          <a:ext cx="3016374" cy="1371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81"/>
  <sheetViews>
    <sheetView showGridLines="0" tabSelected="1" zoomScaleNormal="100" workbookViewId="0"/>
  </sheetViews>
  <sheetFormatPr defaultRowHeight="13.5" x14ac:dyDescent="0.15"/>
  <cols>
    <col min="1" max="6" width="12.625" style="21" customWidth="1"/>
    <col min="7" max="7" width="5.75" style="21" customWidth="1"/>
    <col min="8" max="16384" width="9" style="21"/>
  </cols>
  <sheetData>
    <row r="1" spans="2:7" ht="14.25" thickBot="1" x14ac:dyDescent="0.2"/>
    <row r="2" spans="2:7" ht="25.5" customHeight="1" thickTop="1" thickBot="1" x14ac:dyDescent="0.2">
      <c r="B2" s="58" t="s">
        <v>294</v>
      </c>
      <c r="C2" s="59"/>
      <c r="D2" s="59"/>
      <c r="E2" s="59"/>
      <c r="F2" s="59"/>
      <c r="G2" s="25"/>
    </row>
    <row r="3" spans="2:7" ht="14.25" thickTop="1" x14ac:dyDescent="0.15"/>
    <row r="4" spans="2:7" ht="15.95" customHeight="1" x14ac:dyDescent="0.15"/>
    <row r="5" spans="2:7" ht="15.95" customHeight="1" x14ac:dyDescent="0.15"/>
    <row r="6" spans="2:7" ht="15.95" customHeight="1" x14ac:dyDescent="0.15"/>
    <row r="7" spans="2:7" ht="15.95" customHeight="1" x14ac:dyDescent="0.15"/>
    <row r="8" spans="2:7" ht="15.95" customHeight="1" x14ac:dyDescent="0.15"/>
    <row r="9" spans="2:7" ht="15.95" customHeight="1" x14ac:dyDescent="0.15"/>
    <row r="10" spans="2:7" ht="15.95" customHeight="1" x14ac:dyDescent="0.15"/>
    <row r="11" spans="2:7" ht="15.95" customHeight="1" x14ac:dyDescent="0.15"/>
    <row r="12" spans="2:7" ht="15.95" customHeight="1" x14ac:dyDescent="0.15"/>
    <row r="13" spans="2:7" ht="15.95" customHeight="1" x14ac:dyDescent="0.15"/>
    <row r="14" spans="2:7" ht="15.95" customHeight="1" x14ac:dyDescent="0.15"/>
    <row r="15" spans="2:7" ht="15.95" customHeight="1" x14ac:dyDescent="0.15"/>
    <row r="16" spans="2:7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spans="7:16" ht="15.95" customHeight="1" x14ac:dyDescent="0.15"/>
    <row r="34" spans="7:16" ht="15.95" customHeight="1" x14ac:dyDescent="0.15"/>
    <row r="35" spans="7:16" ht="18" customHeight="1" x14ac:dyDescent="0.15"/>
    <row r="36" spans="7:16" ht="18" customHeight="1" x14ac:dyDescent="0.15">
      <c r="G36" s="23" t="s">
        <v>284</v>
      </c>
      <c r="H36" s="24" t="s">
        <v>285</v>
      </c>
      <c r="I36" s="24"/>
      <c r="J36" s="24"/>
    </row>
    <row r="37" spans="7:16" ht="18" customHeight="1" x14ac:dyDescent="0.15">
      <c r="G37" s="22"/>
    </row>
    <row r="38" spans="7:16" ht="18" customHeight="1" x14ac:dyDescent="0.15">
      <c r="G38" s="22"/>
    </row>
    <row r="39" spans="7:16" ht="18" customHeight="1" x14ac:dyDescent="0.15">
      <c r="G39" s="22"/>
    </row>
    <row r="40" spans="7:16" ht="18" customHeight="1" x14ac:dyDescent="0.15">
      <c r="G40" s="22"/>
    </row>
    <row r="41" spans="7:16" ht="18" customHeight="1" x14ac:dyDescent="0.15">
      <c r="G41" s="22"/>
    </row>
    <row r="42" spans="7:16" ht="18" customHeight="1" x14ac:dyDescent="0.15">
      <c r="G42" s="23" t="s">
        <v>286</v>
      </c>
      <c r="H42" s="24" t="s">
        <v>295</v>
      </c>
      <c r="I42" s="24"/>
      <c r="J42" s="24"/>
      <c r="K42" s="24"/>
      <c r="L42" s="24"/>
      <c r="M42" s="24"/>
      <c r="N42" s="24"/>
      <c r="O42" s="24"/>
      <c r="P42" s="24"/>
    </row>
    <row r="43" spans="7:16" ht="18" customHeight="1" x14ac:dyDescent="0.15">
      <c r="G43" s="23"/>
      <c r="H43" s="24" t="s">
        <v>292</v>
      </c>
      <c r="I43" s="24"/>
      <c r="J43" s="24"/>
      <c r="K43" s="24"/>
      <c r="L43" s="24"/>
      <c r="M43" s="24"/>
      <c r="N43" s="24"/>
      <c r="O43" s="24"/>
      <c r="P43" s="24"/>
    </row>
    <row r="44" spans="7:16" ht="18" customHeight="1" x14ac:dyDescent="0.15">
      <c r="G44" s="23"/>
      <c r="H44" s="24" t="s">
        <v>287</v>
      </c>
      <c r="I44" s="24"/>
      <c r="J44" s="24"/>
      <c r="K44" s="24"/>
      <c r="L44" s="24"/>
      <c r="M44" s="24"/>
      <c r="N44" s="24"/>
      <c r="O44" s="24"/>
      <c r="P44" s="24"/>
    </row>
    <row r="45" spans="7:16" ht="18" customHeight="1" x14ac:dyDescent="0.15">
      <c r="G45" s="23"/>
      <c r="H45" s="24" t="s">
        <v>293</v>
      </c>
      <c r="I45" s="24"/>
      <c r="J45" s="24"/>
      <c r="K45" s="24"/>
      <c r="L45" s="24"/>
      <c r="M45" s="24"/>
      <c r="N45" s="24"/>
      <c r="O45" s="24"/>
      <c r="P45" s="24"/>
    </row>
    <row r="46" spans="7:16" ht="18" customHeight="1" x14ac:dyDescent="0.15">
      <c r="G46" s="22"/>
    </row>
    <row r="47" spans="7:16" ht="18" customHeight="1" x14ac:dyDescent="0.15">
      <c r="G47" s="22"/>
    </row>
    <row r="48" spans="7:16" ht="18" customHeight="1" x14ac:dyDescent="0.15">
      <c r="G48" s="22"/>
    </row>
    <row r="49" spans="7:16" ht="18" customHeight="1" x14ac:dyDescent="0.15">
      <c r="G49" s="22"/>
    </row>
    <row r="50" spans="7:16" ht="18" customHeight="1" x14ac:dyDescent="0.15">
      <c r="G50" s="22"/>
    </row>
    <row r="51" spans="7:16" ht="18" customHeight="1" x14ac:dyDescent="0.15">
      <c r="G51" s="22"/>
    </row>
    <row r="52" spans="7:16" ht="18" customHeight="1" x14ac:dyDescent="0.15">
      <c r="G52" s="23" t="s">
        <v>288</v>
      </c>
      <c r="H52" s="24" t="s">
        <v>296</v>
      </c>
      <c r="I52" s="24"/>
      <c r="J52" s="24"/>
      <c r="K52" s="24"/>
      <c r="L52" s="24"/>
    </row>
    <row r="53" spans="7:16" ht="18" customHeight="1" x14ac:dyDescent="0.15">
      <c r="G53" s="24"/>
      <c r="H53" s="24" t="s">
        <v>299</v>
      </c>
      <c r="I53" s="24"/>
      <c r="J53" s="24"/>
      <c r="K53" s="24"/>
      <c r="L53" s="24"/>
    </row>
    <row r="54" spans="7:16" ht="18" customHeight="1" x14ac:dyDescent="0.15"/>
    <row r="55" spans="7:16" ht="18" customHeight="1" x14ac:dyDescent="0.15"/>
    <row r="56" spans="7:16" ht="18" customHeight="1" x14ac:dyDescent="0.15"/>
    <row r="57" spans="7:16" ht="18" customHeight="1" x14ac:dyDescent="0.15"/>
    <row r="58" spans="7:16" ht="18" customHeight="1" x14ac:dyDescent="0.15"/>
    <row r="59" spans="7:16" ht="18" customHeight="1" x14ac:dyDescent="0.15"/>
    <row r="60" spans="7:16" ht="18" customHeight="1" x14ac:dyDescent="0.15"/>
    <row r="61" spans="7:16" ht="18" customHeight="1" x14ac:dyDescent="0.15"/>
    <row r="62" spans="7:16" ht="18" customHeight="1" x14ac:dyDescent="0.15"/>
    <row r="63" spans="7:16" ht="18" customHeight="1" x14ac:dyDescent="0.15">
      <c r="N63" s="26"/>
    </row>
    <row r="64" spans="7:16" ht="18" customHeight="1" x14ac:dyDescent="0.15">
      <c r="G64" s="23" t="s">
        <v>289</v>
      </c>
      <c r="H64" s="24" t="s">
        <v>298</v>
      </c>
      <c r="I64" s="24"/>
      <c r="J64" s="24"/>
      <c r="K64" s="24"/>
      <c r="L64" s="24"/>
      <c r="M64" s="24"/>
      <c r="N64" s="26"/>
      <c r="O64" s="26"/>
      <c r="P64" s="26"/>
    </row>
    <row r="65" spans="7:15" ht="18" customHeight="1" x14ac:dyDescent="0.15"/>
    <row r="66" spans="7:15" ht="18" customHeight="1" x14ac:dyDescent="0.15"/>
    <row r="67" spans="7:15" ht="18" customHeight="1" x14ac:dyDescent="0.15"/>
    <row r="68" spans="7:15" ht="18" customHeight="1" x14ac:dyDescent="0.15"/>
    <row r="69" spans="7:15" ht="18" customHeight="1" x14ac:dyDescent="0.15"/>
    <row r="70" spans="7:15" ht="18" customHeight="1" x14ac:dyDescent="0.15"/>
    <row r="71" spans="7:15" ht="18" customHeight="1" x14ac:dyDescent="0.15"/>
    <row r="72" spans="7:15" ht="18" customHeight="1" x14ac:dyDescent="0.15"/>
    <row r="73" spans="7:15" ht="18" customHeight="1" x14ac:dyDescent="0.15"/>
    <row r="74" spans="7:15" ht="18" customHeight="1" x14ac:dyDescent="0.15"/>
    <row r="75" spans="7:15" ht="18" customHeight="1" x14ac:dyDescent="0.15"/>
    <row r="76" spans="7:15" ht="18" customHeight="1" x14ac:dyDescent="0.15"/>
    <row r="77" spans="7:15" ht="18" customHeight="1" x14ac:dyDescent="0.15">
      <c r="G77" s="23" t="s">
        <v>290</v>
      </c>
      <c r="H77" s="24" t="s">
        <v>291</v>
      </c>
      <c r="I77" s="24"/>
      <c r="J77" s="24"/>
      <c r="K77" s="24"/>
      <c r="L77" s="24"/>
      <c r="M77" s="24"/>
      <c r="N77" s="24"/>
      <c r="O77" s="24"/>
    </row>
    <row r="78" spans="7:15" ht="18" customHeight="1" x14ac:dyDescent="0.15">
      <c r="G78" s="27" t="s">
        <v>297</v>
      </c>
      <c r="H78" s="24"/>
      <c r="I78" s="24"/>
      <c r="J78" s="24"/>
      <c r="K78" s="24"/>
      <c r="L78" s="24"/>
      <c r="M78" s="24"/>
      <c r="N78" s="24"/>
      <c r="O78" s="24"/>
    </row>
    <row r="79" spans="7:15" ht="18" customHeight="1" x14ac:dyDescent="0.15"/>
    <row r="80" spans="7:15" ht="18" customHeight="1" x14ac:dyDescent="0.15"/>
    <row r="81" ht="18" customHeight="1" x14ac:dyDescent="0.15"/>
  </sheetData>
  <mergeCells count="1">
    <mergeCell ref="B2:F2"/>
  </mergeCells>
  <phoneticPr fontId="1"/>
  <pageMargins left="0.7" right="0.7" top="0.75" bottom="0.75" header="0.3" footer="0.3"/>
  <ignoredErrors>
    <ignoredError sqref="G36 G42 G52 G64 G7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O36"/>
  <sheetViews>
    <sheetView zoomScaleNormal="100" workbookViewId="0">
      <selection activeCell="K6" sqref="K6"/>
    </sheetView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2021</v>
      </c>
      <c r="L2" s="28" t="s">
        <v>279</v>
      </c>
    </row>
    <row r="3" spans="2:15" ht="21" customHeight="1" thickBot="1" x14ac:dyDescent="0.2">
      <c r="B3" s="60" t="str">
        <f>CONCATENATE(K2,"年")</f>
        <v>2021年</v>
      </c>
      <c r="C3" s="60"/>
      <c r="D3" s="51" t="str">
        <f>K3&amp;"月"</f>
        <v>9月</v>
      </c>
      <c r="E3" s="32" t="s">
        <v>283</v>
      </c>
      <c r="I3" s="61" t="s">
        <v>282</v>
      </c>
      <c r="J3" s="62"/>
      <c r="K3" s="30">
        <v>9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 t="shared" ref="B6:B36" si="0">I6</f>
        <v>1</v>
      </c>
      <c r="C6" s="53" t="str">
        <f>J6</f>
        <v>水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2021/9/1</v>
      </c>
      <c r="I6" s="52">
        <v>1</v>
      </c>
      <c r="J6" s="55" t="str">
        <f>IF(I6="","",TEXT(H6,"aaa"))</f>
        <v>水</v>
      </c>
      <c r="K6" s="43"/>
      <c r="L6" s="44"/>
      <c r="M6" s="44"/>
      <c r="N6" s="44"/>
      <c r="O6" s="45"/>
    </row>
    <row r="7" spans="2:15" ht="18" customHeight="1" x14ac:dyDescent="0.15">
      <c r="B7" s="52">
        <f t="shared" si="0"/>
        <v>2</v>
      </c>
      <c r="C7" s="53" t="str">
        <f t="shared" ref="C7:C33" si="1">J7</f>
        <v>木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2">CONCATENATE($K$2,"/",$K$3,"/",$B7)</f>
        <v>2021/9/2</v>
      </c>
      <c r="I7" s="52">
        <v>2</v>
      </c>
      <c r="J7" s="55" t="str">
        <f t="shared" ref="J7:J35" si="3">IF(I7="","",TEXT(H7,"aaa"))</f>
        <v>木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1"/>
        <v>金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2"/>
        <v>2021/9/3</v>
      </c>
      <c r="I8" s="52">
        <v>3</v>
      </c>
      <c r="J8" s="55" t="str">
        <f t="shared" si="3"/>
        <v>金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1"/>
        <v>土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2"/>
        <v>2021/9/4</v>
      </c>
      <c r="I9" s="52">
        <v>4</v>
      </c>
      <c r="J9" s="55" t="str">
        <f t="shared" si="3"/>
        <v>土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1"/>
        <v>日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2"/>
        <v>2021/9/5</v>
      </c>
      <c r="I10" s="52">
        <v>5</v>
      </c>
      <c r="J10" s="55" t="str">
        <f t="shared" si="3"/>
        <v>日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1"/>
        <v>月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2"/>
        <v>2021/9/6</v>
      </c>
      <c r="I11" s="52">
        <v>6</v>
      </c>
      <c r="J11" s="55" t="str">
        <f t="shared" si="3"/>
        <v>月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1"/>
        <v>火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2"/>
        <v>2021/9/7</v>
      </c>
      <c r="I12" s="52">
        <v>7</v>
      </c>
      <c r="J12" s="55" t="str">
        <f t="shared" si="3"/>
        <v>火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1"/>
        <v>水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2"/>
        <v>2021/9/8</v>
      </c>
      <c r="I13" s="52">
        <v>8</v>
      </c>
      <c r="J13" s="55" t="str">
        <f t="shared" si="3"/>
        <v>水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1"/>
        <v>木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2"/>
        <v>2021/9/9</v>
      </c>
      <c r="I14" s="52">
        <v>9</v>
      </c>
      <c r="J14" s="55" t="str">
        <f t="shared" si="3"/>
        <v>木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1"/>
        <v>金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2"/>
        <v>2021/9/10</v>
      </c>
      <c r="I15" s="52">
        <v>10</v>
      </c>
      <c r="J15" s="55" t="str">
        <f t="shared" si="3"/>
        <v>金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1"/>
        <v>土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2"/>
        <v>2021/9/11</v>
      </c>
      <c r="I16" s="52">
        <v>11</v>
      </c>
      <c r="J16" s="55" t="str">
        <f t="shared" si="3"/>
        <v>土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1"/>
        <v>日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2"/>
        <v>2021/9/12</v>
      </c>
      <c r="I17" s="52">
        <v>12</v>
      </c>
      <c r="J17" s="55" t="str">
        <f t="shared" si="3"/>
        <v>日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1"/>
        <v>月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2"/>
        <v>2021/9/13</v>
      </c>
      <c r="I18" s="52">
        <v>13</v>
      </c>
      <c r="J18" s="55" t="str">
        <f t="shared" si="3"/>
        <v>月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1"/>
        <v>火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2"/>
        <v>2021/9/14</v>
      </c>
      <c r="I19" s="52">
        <v>14</v>
      </c>
      <c r="J19" s="55" t="str">
        <f t="shared" si="3"/>
        <v>火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1"/>
        <v>水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2"/>
        <v>2021/9/15</v>
      </c>
      <c r="I20" s="52">
        <v>15</v>
      </c>
      <c r="J20" s="55" t="str">
        <f t="shared" si="3"/>
        <v>水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1"/>
        <v>木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2"/>
        <v>2021/9/16</v>
      </c>
      <c r="I21" s="52">
        <v>16</v>
      </c>
      <c r="J21" s="55" t="str">
        <f t="shared" si="3"/>
        <v>木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1"/>
        <v>金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2"/>
        <v>2021/9/17</v>
      </c>
      <c r="I22" s="52">
        <v>17</v>
      </c>
      <c r="J22" s="55" t="str">
        <f t="shared" si="3"/>
        <v>金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1"/>
        <v>土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2"/>
        <v>2021/9/18</v>
      </c>
      <c r="I23" s="52">
        <v>18</v>
      </c>
      <c r="J23" s="55" t="str">
        <f t="shared" si="3"/>
        <v>土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1"/>
        <v>日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2"/>
        <v>2021/9/19</v>
      </c>
      <c r="I24" s="52">
        <v>19</v>
      </c>
      <c r="J24" s="55" t="str">
        <f t="shared" si="3"/>
        <v>日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1"/>
        <v>月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2"/>
        <v>2021/9/20</v>
      </c>
      <c r="I25" s="52">
        <v>20</v>
      </c>
      <c r="J25" s="55" t="str">
        <f t="shared" si="3"/>
        <v>月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1"/>
        <v>火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2"/>
        <v>2021/9/21</v>
      </c>
      <c r="I26" s="52">
        <v>21</v>
      </c>
      <c r="J26" s="55" t="str">
        <f t="shared" si="3"/>
        <v>火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1"/>
        <v>水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2"/>
        <v>2021/9/22</v>
      </c>
      <c r="I27" s="52">
        <v>22</v>
      </c>
      <c r="J27" s="55" t="str">
        <f t="shared" si="3"/>
        <v>水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1"/>
        <v>木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2"/>
        <v>2021/9/23</v>
      </c>
      <c r="I28" s="52">
        <v>23</v>
      </c>
      <c r="J28" s="55" t="str">
        <f t="shared" si="3"/>
        <v>木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1"/>
        <v>金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2"/>
        <v>2021/9/24</v>
      </c>
      <c r="I29" s="52">
        <v>24</v>
      </c>
      <c r="J29" s="55" t="str">
        <f t="shared" si="3"/>
        <v>金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1"/>
        <v>土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2"/>
        <v>2021/9/25</v>
      </c>
      <c r="I30" s="52">
        <v>25</v>
      </c>
      <c r="J30" s="55" t="str">
        <f t="shared" si="3"/>
        <v>土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1"/>
        <v>日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2"/>
        <v>2021/9/26</v>
      </c>
      <c r="I31" s="52">
        <v>26</v>
      </c>
      <c r="J31" s="55" t="str">
        <f t="shared" si="3"/>
        <v>日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1"/>
        <v>月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2"/>
        <v>2021/9/27</v>
      </c>
      <c r="I32" s="52">
        <v>27</v>
      </c>
      <c r="J32" s="55" t="str">
        <f t="shared" si="3"/>
        <v>月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1"/>
        <v>火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2"/>
        <v>2021/9/28</v>
      </c>
      <c r="I33" s="52">
        <v>28</v>
      </c>
      <c r="J33" s="55" t="str">
        <f t="shared" si="3"/>
        <v>火</v>
      </c>
      <c r="K33" s="46"/>
      <c r="L33" s="39"/>
      <c r="M33" s="39"/>
      <c r="N33" s="39"/>
      <c r="O33" s="47"/>
    </row>
    <row r="34" spans="2:15" ht="18" customHeight="1" x14ac:dyDescent="0.15">
      <c r="B34" s="52">
        <f t="shared" si="0"/>
        <v>29</v>
      </c>
      <c r="C34" s="53" t="str">
        <f>J34</f>
        <v>水</v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2"/>
        <v>2021/9/29</v>
      </c>
      <c r="I34" s="52">
        <f>IF(DAY(DATE($K$2,$K$3,29))=29,29,"")</f>
        <v>29</v>
      </c>
      <c r="J34" s="55" t="str">
        <f>IF(I34="","",TEXT(H34,"aaa"))</f>
        <v>水</v>
      </c>
      <c r="K34" s="46"/>
      <c r="L34" s="39"/>
      <c r="M34" s="39"/>
      <c r="N34" s="39"/>
      <c r="O34" s="47"/>
    </row>
    <row r="35" spans="2:15" ht="18" customHeight="1" x14ac:dyDescent="0.15">
      <c r="B35" s="52">
        <f t="shared" si="0"/>
        <v>30</v>
      </c>
      <c r="C35" s="53" t="str">
        <f t="shared" ref="C35:C36" si="4">J35</f>
        <v>木</v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2"/>
        <v>2021/9/30</v>
      </c>
      <c r="I35" s="52">
        <f>IF(DAY(DATE($K$2,$K$3,30))=30,30,"")</f>
        <v>30</v>
      </c>
      <c r="J35" s="55" t="str">
        <f t="shared" si="3"/>
        <v>木</v>
      </c>
      <c r="K35" s="46"/>
      <c r="L35" s="39"/>
      <c r="M35" s="39"/>
      <c r="N35" s="39"/>
      <c r="O35" s="47"/>
    </row>
    <row r="36" spans="2:15" ht="18" customHeight="1" thickBot="1" x14ac:dyDescent="0.2">
      <c r="B36" s="52" t="str">
        <f t="shared" si="0"/>
        <v/>
      </c>
      <c r="C36" s="53" t="str">
        <f t="shared" si="4"/>
        <v/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2"/>
        <v>2021/9/</v>
      </c>
      <c r="I36" s="52" t="str">
        <f>IF(DAY(DATE($K$2,$K$3,31))=31,31,"")</f>
        <v/>
      </c>
      <c r="J36" s="55" t="str">
        <f>IF(I36="","",TEXT(H36,"aaa"))</f>
        <v/>
      </c>
      <c r="K36" s="48"/>
      <c r="L36" s="49"/>
      <c r="M36" s="49"/>
      <c r="N36" s="49"/>
      <c r="O36" s="50"/>
    </row>
  </sheetData>
  <sheetProtection algorithmName="SHA-512" hashValue="+BdB8tOA86DeQwBNxrCdYP3MWUJBxr82sTW+d0kXXuh0i9amYXiQWkX3i2FXcQzYGn0jLe8qM63/+dh3YxZ46g==" saltValue="O64him9ZWfgwzlrOOS1+kg==" spinCount="100000" sheet="1" objects="1" scenarios="1"/>
  <mergeCells count="3">
    <mergeCell ref="B3:C3"/>
    <mergeCell ref="I2:J2"/>
    <mergeCell ref="I3:J3"/>
  </mergeCells>
  <phoneticPr fontId="1"/>
  <conditionalFormatting sqref="C6:C33">
    <cfRule type="cellIs" dxfId="61" priority="15" operator="equal">
      <formula>"土"</formula>
    </cfRule>
    <cfRule type="cellIs" dxfId="60" priority="16" operator="equal">
      <formula>"日"</formula>
    </cfRule>
  </conditionalFormatting>
  <conditionalFormatting sqref="J6:J36">
    <cfRule type="containsText" dxfId="59" priority="13" operator="containsText" text="土">
      <formula>NOT(ISERROR(SEARCH("土",J6)))</formula>
    </cfRule>
    <cfRule type="cellIs" dxfId="58" priority="14" operator="equal">
      <formula>"日"</formula>
    </cfRule>
  </conditionalFormatting>
  <conditionalFormatting sqref="C34:C36">
    <cfRule type="cellIs" dxfId="57" priority="11" operator="equal">
      <formula>"土"</formula>
    </cfRule>
    <cfRule type="cellIs" dxfId="56" priority="12" operator="equal">
      <formula>"日"</formula>
    </cfRule>
  </conditionalFormatting>
  <conditionalFormatting sqref="B6:B36">
    <cfRule type="expression" dxfId="55" priority="8">
      <formula>C6="土"</formula>
    </cfRule>
  </conditionalFormatting>
  <conditionalFormatting sqref="B6:B36">
    <cfRule type="expression" dxfId="54" priority="7">
      <formula>$C6="日"</formula>
    </cfRule>
  </conditionalFormatting>
  <conditionalFormatting sqref="I6 I8 I10 I12 I14 I16 I26 I18 I28 I20 I30 I22 I32 I24">
    <cfRule type="expression" dxfId="53" priority="6">
      <formula>J6="土"</formula>
    </cfRule>
  </conditionalFormatting>
  <conditionalFormatting sqref="I6 I8 I10 I12 I14 I16 I26 I18 I28 I20 I30 I22 I32 I24">
    <cfRule type="expression" dxfId="52" priority="5">
      <formula>$C6="日"</formula>
    </cfRule>
  </conditionalFormatting>
  <conditionalFormatting sqref="I7 I9 I11 I13 I15 I17 I27 I19 I29 I21 I31 I23 I33 I25">
    <cfRule type="expression" dxfId="51" priority="4">
      <formula>J7="土"</formula>
    </cfRule>
  </conditionalFormatting>
  <conditionalFormatting sqref="I7 I9 I11 I13 I15 I17 I27 I19 I29 I21 I31 I23 I33 I25">
    <cfRule type="expression" dxfId="50" priority="3">
      <formula>$C7="日"</formula>
    </cfRule>
  </conditionalFormatting>
  <conditionalFormatting sqref="I34:I36">
    <cfRule type="expression" dxfId="49" priority="2">
      <formula>J34="土"</formula>
    </cfRule>
  </conditionalFormatting>
  <conditionalFormatting sqref="I34:I36">
    <cfRule type="expression" dxfId="48" priority="1">
      <formula>$C34="日"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2021</v>
      </c>
      <c r="L2" s="28" t="s">
        <v>279</v>
      </c>
    </row>
    <row r="3" spans="2:15" ht="21" customHeight="1" thickBot="1" x14ac:dyDescent="0.2">
      <c r="B3" s="63" t="str">
        <f>CONCATENATE(K2,"年")</f>
        <v>2021年</v>
      </c>
      <c r="C3" s="63"/>
      <c r="D3" s="31" t="str">
        <f>K3&amp;"月"</f>
        <v>10月</v>
      </c>
      <c r="E3" s="32" t="s">
        <v>283</v>
      </c>
      <c r="I3" s="61" t="s">
        <v>282</v>
      </c>
      <c r="J3" s="62"/>
      <c r="K3" s="30">
        <v>10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36" t="s">
        <v>3</v>
      </c>
      <c r="L5" s="36" t="s">
        <v>21</v>
      </c>
      <c r="M5" s="36" t="s">
        <v>22</v>
      </c>
      <c r="N5" s="36" t="s">
        <v>23</v>
      </c>
      <c r="O5" s="36" t="s">
        <v>24</v>
      </c>
    </row>
    <row r="6" spans="2:15" ht="18" customHeight="1" x14ac:dyDescent="0.15">
      <c r="B6" s="37">
        <f>I6</f>
        <v>1</v>
      </c>
      <c r="C6" s="38" t="str">
        <f>J6</f>
        <v>金</v>
      </c>
      <c r="D6" s="39"/>
      <c r="E6" s="40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41" t="str">
        <f>CONCATENATE($K$2,"/",$K$3,"/",$B6)</f>
        <v>2021/10/1</v>
      </c>
      <c r="I6" s="37">
        <v>1</v>
      </c>
      <c r="J6" s="42" t="str">
        <f>IF(I6="","",TEXT(H6,"aaa"))</f>
        <v>金</v>
      </c>
      <c r="K6" s="43"/>
      <c r="L6" s="44"/>
      <c r="M6" s="44"/>
      <c r="N6" s="44"/>
      <c r="O6" s="45"/>
    </row>
    <row r="7" spans="2:15" ht="18" customHeight="1" x14ac:dyDescent="0.15">
      <c r="B7" s="37">
        <f t="shared" ref="B7:C33" si="0">I7</f>
        <v>2</v>
      </c>
      <c r="C7" s="38" t="str">
        <f t="shared" si="0"/>
        <v>土</v>
      </c>
      <c r="D7" s="39"/>
      <c r="E7" s="40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41" t="str">
        <f t="shared" ref="H7:H36" si="1">CONCATENATE($K$2,"/",$K$3,"/",$B7)</f>
        <v>2021/10/2</v>
      </c>
      <c r="I7" s="37">
        <v>2</v>
      </c>
      <c r="J7" s="42" t="str">
        <f t="shared" ref="J7:J36" si="2">IF(I7="","",TEXT(H7,"aaa"))</f>
        <v>土</v>
      </c>
      <c r="K7" s="46"/>
      <c r="L7" s="39"/>
      <c r="M7" s="39"/>
      <c r="N7" s="39"/>
      <c r="O7" s="47"/>
    </row>
    <row r="8" spans="2:15" ht="18" customHeight="1" x14ac:dyDescent="0.15">
      <c r="B8" s="37">
        <f t="shared" si="0"/>
        <v>3</v>
      </c>
      <c r="C8" s="38" t="str">
        <f t="shared" si="0"/>
        <v>日</v>
      </c>
      <c r="D8" s="39"/>
      <c r="E8" s="40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41" t="str">
        <f t="shared" si="1"/>
        <v>2021/10/3</v>
      </c>
      <c r="I8" s="37">
        <v>3</v>
      </c>
      <c r="J8" s="42" t="str">
        <f t="shared" si="2"/>
        <v>日</v>
      </c>
      <c r="K8" s="46"/>
      <c r="L8" s="39"/>
      <c r="M8" s="39"/>
      <c r="N8" s="39"/>
      <c r="O8" s="47"/>
    </row>
    <row r="9" spans="2:15" ht="18" customHeight="1" x14ac:dyDescent="0.15">
      <c r="B9" s="37">
        <f t="shared" si="0"/>
        <v>4</v>
      </c>
      <c r="C9" s="38" t="str">
        <f t="shared" si="0"/>
        <v>月</v>
      </c>
      <c r="D9" s="39"/>
      <c r="E9" s="40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41" t="str">
        <f t="shared" si="1"/>
        <v>2021/10/4</v>
      </c>
      <c r="I9" s="37">
        <v>4</v>
      </c>
      <c r="J9" s="42" t="str">
        <f t="shared" si="2"/>
        <v>月</v>
      </c>
      <c r="K9" s="46"/>
      <c r="L9" s="39"/>
      <c r="M9" s="39"/>
      <c r="N9" s="39"/>
      <c r="O9" s="47"/>
    </row>
    <row r="10" spans="2:15" ht="18" customHeight="1" x14ac:dyDescent="0.15">
      <c r="B10" s="37">
        <f t="shared" si="0"/>
        <v>5</v>
      </c>
      <c r="C10" s="38" t="str">
        <f t="shared" si="0"/>
        <v>火</v>
      </c>
      <c r="D10" s="39"/>
      <c r="E10" s="40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41" t="str">
        <f t="shared" si="1"/>
        <v>2021/10/5</v>
      </c>
      <c r="I10" s="37">
        <v>5</v>
      </c>
      <c r="J10" s="42" t="str">
        <f t="shared" si="2"/>
        <v>火</v>
      </c>
      <c r="K10" s="46"/>
      <c r="L10" s="39"/>
      <c r="M10" s="39"/>
      <c r="N10" s="39"/>
      <c r="O10" s="47"/>
    </row>
    <row r="11" spans="2:15" ht="18" customHeight="1" x14ac:dyDescent="0.15">
      <c r="B11" s="37">
        <f t="shared" si="0"/>
        <v>6</v>
      </c>
      <c r="C11" s="38" t="str">
        <f t="shared" si="0"/>
        <v>水</v>
      </c>
      <c r="D11" s="39"/>
      <c r="E11" s="40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41" t="str">
        <f t="shared" si="1"/>
        <v>2021/10/6</v>
      </c>
      <c r="I11" s="37">
        <v>6</v>
      </c>
      <c r="J11" s="42" t="str">
        <f t="shared" si="2"/>
        <v>水</v>
      </c>
      <c r="K11" s="46"/>
      <c r="L11" s="39"/>
      <c r="M11" s="39"/>
      <c r="N11" s="39"/>
      <c r="O11" s="47"/>
    </row>
    <row r="12" spans="2:15" ht="18" customHeight="1" x14ac:dyDescent="0.15">
      <c r="B12" s="37">
        <f t="shared" si="0"/>
        <v>7</v>
      </c>
      <c r="C12" s="38" t="str">
        <f t="shared" si="0"/>
        <v>木</v>
      </c>
      <c r="D12" s="39"/>
      <c r="E12" s="40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41" t="str">
        <f t="shared" si="1"/>
        <v>2021/10/7</v>
      </c>
      <c r="I12" s="37">
        <v>7</v>
      </c>
      <c r="J12" s="42" t="str">
        <f t="shared" si="2"/>
        <v>木</v>
      </c>
      <c r="K12" s="46"/>
      <c r="L12" s="39"/>
      <c r="M12" s="39"/>
      <c r="N12" s="39"/>
      <c r="O12" s="47"/>
    </row>
    <row r="13" spans="2:15" ht="18" customHeight="1" x14ac:dyDescent="0.15">
      <c r="B13" s="37">
        <f t="shared" si="0"/>
        <v>8</v>
      </c>
      <c r="C13" s="38" t="str">
        <f t="shared" si="0"/>
        <v>金</v>
      </c>
      <c r="D13" s="39"/>
      <c r="E13" s="40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41" t="str">
        <f t="shared" si="1"/>
        <v>2021/10/8</v>
      </c>
      <c r="I13" s="37">
        <v>8</v>
      </c>
      <c r="J13" s="42" t="str">
        <f t="shared" si="2"/>
        <v>金</v>
      </c>
      <c r="K13" s="46"/>
      <c r="L13" s="39"/>
      <c r="M13" s="39"/>
      <c r="N13" s="39"/>
      <c r="O13" s="47"/>
    </row>
    <row r="14" spans="2:15" ht="18" customHeight="1" x14ac:dyDescent="0.15">
      <c r="B14" s="37">
        <f t="shared" si="0"/>
        <v>9</v>
      </c>
      <c r="C14" s="38" t="str">
        <f t="shared" si="0"/>
        <v>土</v>
      </c>
      <c r="D14" s="39"/>
      <c r="E14" s="40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41" t="str">
        <f t="shared" si="1"/>
        <v>2021/10/9</v>
      </c>
      <c r="I14" s="37">
        <v>9</v>
      </c>
      <c r="J14" s="42" t="str">
        <f t="shared" si="2"/>
        <v>土</v>
      </c>
      <c r="K14" s="46"/>
      <c r="L14" s="39"/>
      <c r="M14" s="39"/>
      <c r="N14" s="39"/>
      <c r="O14" s="47"/>
    </row>
    <row r="15" spans="2:15" ht="18" customHeight="1" x14ac:dyDescent="0.15">
      <c r="B15" s="37">
        <f t="shared" si="0"/>
        <v>10</v>
      </c>
      <c r="C15" s="38" t="str">
        <f t="shared" si="0"/>
        <v>日</v>
      </c>
      <c r="D15" s="39"/>
      <c r="E15" s="40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41" t="str">
        <f t="shared" si="1"/>
        <v>2021/10/10</v>
      </c>
      <c r="I15" s="37">
        <v>10</v>
      </c>
      <c r="J15" s="42" t="str">
        <f t="shared" si="2"/>
        <v>日</v>
      </c>
      <c r="K15" s="46"/>
      <c r="L15" s="39"/>
      <c r="M15" s="39"/>
      <c r="N15" s="39"/>
      <c r="O15" s="47"/>
    </row>
    <row r="16" spans="2:15" ht="18" customHeight="1" x14ac:dyDescent="0.15">
      <c r="B16" s="37">
        <f t="shared" si="0"/>
        <v>11</v>
      </c>
      <c r="C16" s="38" t="str">
        <f t="shared" si="0"/>
        <v>月</v>
      </c>
      <c r="D16" s="39"/>
      <c r="E16" s="40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41" t="str">
        <f t="shared" si="1"/>
        <v>2021/10/11</v>
      </c>
      <c r="I16" s="37">
        <v>11</v>
      </c>
      <c r="J16" s="42" t="str">
        <f t="shared" si="2"/>
        <v>月</v>
      </c>
      <c r="K16" s="46"/>
      <c r="L16" s="39"/>
      <c r="M16" s="39"/>
      <c r="N16" s="39"/>
      <c r="O16" s="47"/>
    </row>
    <row r="17" spans="2:15" ht="18" customHeight="1" x14ac:dyDescent="0.15">
      <c r="B17" s="37">
        <f t="shared" si="0"/>
        <v>12</v>
      </c>
      <c r="C17" s="38" t="str">
        <f t="shared" si="0"/>
        <v>火</v>
      </c>
      <c r="D17" s="39"/>
      <c r="E17" s="40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41" t="str">
        <f t="shared" si="1"/>
        <v>2021/10/12</v>
      </c>
      <c r="I17" s="37">
        <v>12</v>
      </c>
      <c r="J17" s="42" t="str">
        <f t="shared" si="2"/>
        <v>火</v>
      </c>
      <c r="K17" s="46"/>
      <c r="L17" s="39"/>
      <c r="M17" s="39"/>
      <c r="N17" s="39"/>
      <c r="O17" s="47"/>
    </row>
    <row r="18" spans="2:15" ht="18" customHeight="1" x14ac:dyDescent="0.15">
      <c r="B18" s="37">
        <f t="shared" si="0"/>
        <v>13</v>
      </c>
      <c r="C18" s="38" t="str">
        <f t="shared" si="0"/>
        <v>水</v>
      </c>
      <c r="D18" s="39"/>
      <c r="E18" s="40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41" t="str">
        <f t="shared" si="1"/>
        <v>2021/10/13</v>
      </c>
      <c r="I18" s="37">
        <v>13</v>
      </c>
      <c r="J18" s="42" t="str">
        <f t="shared" si="2"/>
        <v>水</v>
      </c>
      <c r="K18" s="46"/>
      <c r="L18" s="39"/>
      <c r="M18" s="39"/>
      <c r="N18" s="39"/>
      <c r="O18" s="47"/>
    </row>
    <row r="19" spans="2:15" ht="18" customHeight="1" x14ac:dyDescent="0.15">
      <c r="B19" s="37">
        <f t="shared" si="0"/>
        <v>14</v>
      </c>
      <c r="C19" s="38" t="str">
        <f t="shared" si="0"/>
        <v>木</v>
      </c>
      <c r="D19" s="39"/>
      <c r="E19" s="40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41" t="str">
        <f t="shared" si="1"/>
        <v>2021/10/14</v>
      </c>
      <c r="I19" s="37">
        <v>14</v>
      </c>
      <c r="J19" s="42" t="str">
        <f t="shared" si="2"/>
        <v>木</v>
      </c>
      <c r="K19" s="46"/>
      <c r="L19" s="39"/>
      <c r="M19" s="39"/>
      <c r="N19" s="39"/>
      <c r="O19" s="47"/>
    </row>
    <row r="20" spans="2:15" ht="18" customHeight="1" x14ac:dyDescent="0.15">
      <c r="B20" s="37">
        <f t="shared" si="0"/>
        <v>15</v>
      </c>
      <c r="C20" s="38" t="str">
        <f t="shared" si="0"/>
        <v>金</v>
      </c>
      <c r="D20" s="39"/>
      <c r="E20" s="40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41" t="str">
        <f t="shared" si="1"/>
        <v>2021/10/15</v>
      </c>
      <c r="I20" s="37">
        <v>15</v>
      </c>
      <c r="J20" s="42" t="str">
        <f t="shared" si="2"/>
        <v>金</v>
      </c>
      <c r="K20" s="46"/>
      <c r="L20" s="39"/>
      <c r="M20" s="39"/>
      <c r="N20" s="39"/>
      <c r="O20" s="47"/>
    </row>
    <row r="21" spans="2:15" ht="18" customHeight="1" x14ac:dyDescent="0.15">
      <c r="B21" s="37">
        <f t="shared" si="0"/>
        <v>16</v>
      </c>
      <c r="C21" s="38" t="str">
        <f t="shared" si="0"/>
        <v>土</v>
      </c>
      <c r="D21" s="39"/>
      <c r="E21" s="40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41" t="str">
        <f t="shared" si="1"/>
        <v>2021/10/16</v>
      </c>
      <c r="I21" s="37">
        <v>16</v>
      </c>
      <c r="J21" s="42" t="str">
        <f t="shared" si="2"/>
        <v>土</v>
      </c>
      <c r="K21" s="46"/>
      <c r="L21" s="39"/>
      <c r="M21" s="39"/>
      <c r="N21" s="39"/>
      <c r="O21" s="47"/>
    </row>
    <row r="22" spans="2:15" ht="18" customHeight="1" x14ac:dyDescent="0.15">
      <c r="B22" s="37">
        <f t="shared" si="0"/>
        <v>17</v>
      </c>
      <c r="C22" s="38" t="str">
        <f t="shared" si="0"/>
        <v>日</v>
      </c>
      <c r="D22" s="39"/>
      <c r="E22" s="40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41" t="str">
        <f t="shared" si="1"/>
        <v>2021/10/17</v>
      </c>
      <c r="I22" s="37">
        <v>17</v>
      </c>
      <c r="J22" s="42" t="str">
        <f t="shared" si="2"/>
        <v>日</v>
      </c>
      <c r="K22" s="46"/>
      <c r="L22" s="39"/>
      <c r="M22" s="39"/>
      <c r="N22" s="39"/>
      <c r="O22" s="47"/>
    </row>
    <row r="23" spans="2:15" ht="18" customHeight="1" x14ac:dyDescent="0.15">
      <c r="B23" s="37">
        <f t="shared" si="0"/>
        <v>18</v>
      </c>
      <c r="C23" s="38" t="str">
        <f t="shared" si="0"/>
        <v>月</v>
      </c>
      <c r="D23" s="39"/>
      <c r="E23" s="40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41" t="str">
        <f t="shared" si="1"/>
        <v>2021/10/18</v>
      </c>
      <c r="I23" s="37">
        <v>18</v>
      </c>
      <c r="J23" s="42" t="str">
        <f t="shared" si="2"/>
        <v>月</v>
      </c>
      <c r="K23" s="46"/>
      <c r="L23" s="39"/>
      <c r="M23" s="39"/>
      <c r="N23" s="39"/>
      <c r="O23" s="47"/>
    </row>
    <row r="24" spans="2:15" ht="18" customHeight="1" x14ac:dyDescent="0.15">
      <c r="B24" s="37">
        <f t="shared" si="0"/>
        <v>19</v>
      </c>
      <c r="C24" s="38" t="str">
        <f t="shared" si="0"/>
        <v>火</v>
      </c>
      <c r="D24" s="39"/>
      <c r="E24" s="40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41" t="str">
        <f t="shared" si="1"/>
        <v>2021/10/19</v>
      </c>
      <c r="I24" s="37">
        <v>19</v>
      </c>
      <c r="J24" s="42" t="str">
        <f t="shared" si="2"/>
        <v>火</v>
      </c>
      <c r="K24" s="46"/>
      <c r="L24" s="39"/>
      <c r="M24" s="39"/>
      <c r="N24" s="39"/>
      <c r="O24" s="47"/>
    </row>
    <row r="25" spans="2:15" ht="18" customHeight="1" x14ac:dyDescent="0.15">
      <c r="B25" s="37">
        <f t="shared" si="0"/>
        <v>20</v>
      </c>
      <c r="C25" s="38" t="str">
        <f t="shared" si="0"/>
        <v>水</v>
      </c>
      <c r="D25" s="39"/>
      <c r="E25" s="40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41" t="str">
        <f t="shared" si="1"/>
        <v>2021/10/20</v>
      </c>
      <c r="I25" s="37">
        <v>20</v>
      </c>
      <c r="J25" s="42" t="str">
        <f t="shared" si="2"/>
        <v>水</v>
      </c>
      <c r="K25" s="46"/>
      <c r="L25" s="39"/>
      <c r="M25" s="39"/>
      <c r="N25" s="39"/>
      <c r="O25" s="47"/>
    </row>
    <row r="26" spans="2:15" ht="18" customHeight="1" x14ac:dyDescent="0.15">
      <c r="B26" s="37">
        <f t="shared" si="0"/>
        <v>21</v>
      </c>
      <c r="C26" s="38" t="str">
        <f t="shared" si="0"/>
        <v>木</v>
      </c>
      <c r="D26" s="39"/>
      <c r="E26" s="40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41" t="str">
        <f t="shared" si="1"/>
        <v>2021/10/21</v>
      </c>
      <c r="I26" s="37">
        <v>21</v>
      </c>
      <c r="J26" s="42" t="str">
        <f t="shared" si="2"/>
        <v>木</v>
      </c>
      <c r="K26" s="46"/>
      <c r="L26" s="39"/>
      <c r="M26" s="39"/>
      <c r="N26" s="39"/>
      <c r="O26" s="47"/>
    </row>
    <row r="27" spans="2:15" ht="18" customHeight="1" x14ac:dyDescent="0.15">
      <c r="B27" s="37">
        <f t="shared" si="0"/>
        <v>22</v>
      </c>
      <c r="C27" s="38" t="str">
        <f t="shared" si="0"/>
        <v>金</v>
      </c>
      <c r="D27" s="39"/>
      <c r="E27" s="40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41" t="str">
        <f t="shared" si="1"/>
        <v>2021/10/22</v>
      </c>
      <c r="I27" s="37">
        <v>22</v>
      </c>
      <c r="J27" s="42" t="str">
        <f t="shared" si="2"/>
        <v>金</v>
      </c>
      <c r="K27" s="46"/>
      <c r="L27" s="39"/>
      <c r="M27" s="39"/>
      <c r="N27" s="39"/>
      <c r="O27" s="47"/>
    </row>
    <row r="28" spans="2:15" ht="18" customHeight="1" x14ac:dyDescent="0.15">
      <c r="B28" s="37">
        <f t="shared" si="0"/>
        <v>23</v>
      </c>
      <c r="C28" s="38" t="str">
        <f t="shared" si="0"/>
        <v>土</v>
      </c>
      <c r="D28" s="39"/>
      <c r="E28" s="40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41" t="str">
        <f t="shared" si="1"/>
        <v>2021/10/23</v>
      </c>
      <c r="I28" s="37">
        <v>23</v>
      </c>
      <c r="J28" s="42" t="str">
        <f t="shared" si="2"/>
        <v>土</v>
      </c>
      <c r="K28" s="46"/>
      <c r="L28" s="39"/>
      <c r="M28" s="39"/>
      <c r="N28" s="39"/>
      <c r="O28" s="47"/>
    </row>
    <row r="29" spans="2:15" ht="18" customHeight="1" x14ac:dyDescent="0.15">
      <c r="B29" s="37">
        <f t="shared" si="0"/>
        <v>24</v>
      </c>
      <c r="C29" s="38" t="str">
        <f t="shared" si="0"/>
        <v>日</v>
      </c>
      <c r="D29" s="39"/>
      <c r="E29" s="40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41" t="str">
        <f t="shared" si="1"/>
        <v>2021/10/24</v>
      </c>
      <c r="I29" s="37">
        <v>24</v>
      </c>
      <c r="J29" s="42" t="str">
        <f t="shared" si="2"/>
        <v>日</v>
      </c>
      <c r="K29" s="46"/>
      <c r="L29" s="39"/>
      <c r="M29" s="39"/>
      <c r="N29" s="39"/>
      <c r="O29" s="47"/>
    </row>
    <row r="30" spans="2:15" ht="18" customHeight="1" x14ac:dyDescent="0.15">
      <c r="B30" s="37">
        <f t="shared" si="0"/>
        <v>25</v>
      </c>
      <c r="C30" s="38" t="str">
        <f t="shared" si="0"/>
        <v>月</v>
      </c>
      <c r="D30" s="39"/>
      <c r="E30" s="40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41" t="str">
        <f t="shared" si="1"/>
        <v>2021/10/25</v>
      </c>
      <c r="I30" s="37">
        <v>25</v>
      </c>
      <c r="J30" s="42" t="str">
        <f t="shared" si="2"/>
        <v>月</v>
      </c>
      <c r="K30" s="46"/>
      <c r="L30" s="39"/>
      <c r="M30" s="39"/>
      <c r="N30" s="39"/>
      <c r="O30" s="47"/>
    </row>
    <row r="31" spans="2:15" ht="18" customHeight="1" x14ac:dyDescent="0.15">
      <c r="B31" s="37">
        <f t="shared" si="0"/>
        <v>26</v>
      </c>
      <c r="C31" s="38" t="str">
        <f t="shared" si="0"/>
        <v>火</v>
      </c>
      <c r="D31" s="39"/>
      <c r="E31" s="40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41" t="str">
        <f t="shared" si="1"/>
        <v>2021/10/26</v>
      </c>
      <c r="I31" s="37">
        <v>26</v>
      </c>
      <c r="J31" s="42" t="str">
        <f t="shared" si="2"/>
        <v>火</v>
      </c>
      <c r="K31" s="46"/>
      <c r="L31" s="39"/>
      <c r="M31" s="39"/>
      <c r="N31" s="39"/>
      <c r="O31" s="47"/>
    </row>
    <row r="32" spans="2:15" ht="18" customHeight="1" x14ac:dyDescent="0.15">
      <c r="B32" s="37">
        <f t="shared" si="0"/>
        <v>27</v>
      </c>
      <c r="C32" s="38" t="str">
        <f t="shared" si="0"/>
        <v>水</v>
      </c>
      <c r="D32" s="39"/>
      <c r="E32" s="40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41" t="str">
        <f t="shared" si="1"/>
        <v>2021/10/27</v>
      </c>
      <c r="I32" s="37">
        <v>27</v>
      </c>
      <c r="J32" s="42" t="str">
        <f t="shared" si="2"/>
        <v>水</v>
      </c>
      <c r="K32" s="46"/>
      <c r="L32" s="39"/>
      <c r="M32" s="39"/>
      <c r="N32" s="39"/>
      <c r="O32" s="47"/>
    </row>
    <row r="33" spans="2:15" ht="18" customHeight="1" x14ac:dyDescent="0.15">
      <c r="B33" s="37">
        <f t="shared" si="0"/>
        <v>28</v>
      </c>
      <c r="C33" s="38" t="str">
        <f t="shared" si="0"/>
        <v>木</v>
      </c>
      <c r="D33" s="39"/>
      <c r="E33" s="40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41" t="str">
        <f t="shared" si="1"/>
        <v>2021/10/28</v>
      </c>
      <c r="I33" s="37">
        <v>28</v>
      </c>
      <c r="J33" s="42" t="str">
        <f t="shared" si="2"/>
        <v>木</v>
      </c>
      <c r="K33" s="46"/>
      <c r="L33" s="39"/>
      <c r="M33" s="39"/>
      <c r="N33" s="39"/>
      <c r="O33" s="47"/>
    </row>
    <row r="34" spans="2:15" ht="18" customHeight="1" x14ac:dyDescent="0.15">
      <c r="B34" s="37">
        <f>I34</f>
        <v>29</v>
      </c>
      <c r="C34" s="38" t="str">
        <f>J34</f>
        <v>金</v>
      </c>
      <c r="D34" s="39"/>
      <c r="E34" s="40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41" t="str">
        <f t="shared" si="1"/>
        <v>2021/10/29</v>
      </c>
      <c r="I34" s="37">
        <f>IF(DAY(DATE($K$2,$K$3,29))=29,29,"")</f>
        <v>29</v>
      </c>
      <c r="J34" s="42" t="str">
        <f>IF(I34="","",TEXT(H34,"aaa"))</f>
        <v>金</v>
      </c>
      <c r="K34" s="46"/>
      <c r="L34" s="39"/>
      <c r="M34" s="39"/>
      <c r="N34" s="39"/>
      <c r="O34" s="47"/>
    </row>
    <row r="35" spans="2:15" ht="18" customHeight="1" x14ac:dyDescent="0.15">
      <c r="B35" s="37">
        <f t="shared" ref="B35:C36" si="3">I35</f>
        <v>30</v>
      </c>
      <c r="C35" s="38" t="str">
        <f t="shared" si="3"/>
        <v>土</v>
      </c>
      <c r="D35" s="39"/>
      <c r="E35" s="40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41" t="str">
        <f t="shared" si="1"/>
        <v>2021/10/30</v>
      </c>
      <c r="I35" s="37">
        <f>IF(DAY(DATE($K$2,$K$3,30))=30,30,"")</f>
        <v>30</v>
      </c>
      <c r="J35" s="42" t="str">
        <f t="shared" si="2"/>
        <v>土</v>
      </c>
      <c r="K35" s="46"/>
      <c r="L35" s="39"/>
      <c r="M35" s="39"/>
      <c r="N35" s="39"/>
      <c r="O35" s="47"/>
    </row>
    <row r="36" spans="2:15" ht="18" customHeight="1" thickBot="1" x14ac:dyDescent="0.2">
      <c r="B36" s="37">
        <f t="shared" si="3"/>
        <v>31</v>
      </c>
      <c r="C36" s="38" t="str">
        <f t="shared" si="3"/>
        <v>日</v>
      </c>
      <c r="D36" s="39"/>
      <c r="E36" s="40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41" t="str">
        <f t="shared" si="1"/>
        <v>2021/10/31</v>
      </c>
      <c r="I36" s="37">
        <f>IF(DAY(DATE($K$2,$K$3,31))=31,31,"")</f>
        <v>31</v>
      </c>
      <c r="J36" s="42" t="str">
        <f t="shared" si="2"/>
        <v>日</v>
      </c>
      <c r="K36" s="48"/>
      <c r="L36" s="49"/>
      <c r="M36" s="49"/>
      <c r="N36" s="49"/>
      <c r="O36" s="50"/>
    </row>
  </sheetData>
  <sheetProtection algorithmName="SHA-512" hashValue="fCGqU/Pvqws2DoJZGjjHQBl6wwHGwvigrh1WgP26uHQHSAEfeRxGc8cZOLHQh24DibtpAsZkOGMdulmBuTxsOw==" saltValue="ZwIirBn4JM8HawxK+JhbRg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47" priority="7" operator="equal">
      <formula>"土"</formula>
    </cfRule>
    <cfRule type="cellIs" dxfId="46" priority="8" operator="equal">
      <formula>"日"</formula>
    </cfRule>
  </conditionalFormatting>
  <conditionalFormatting sqref="J6:J36">
    <cfRule type="containsText" dxfId="45" priority="5" operator="containsText" text="土">
      <formula>NOT(ISERROR(SEARCH("土",J6)))</formula>
    </cfRule>
    <cfRule type="cellIs" dxfId="44" priority="6" operator="equal">
      <formula>"日"</formula>
    </cfRule>
  </conditionalFormatting>
  <conditionalFormatting sqref="C34:C36">
    <cfRule type="cellIs" dxfId="43" priority="3" operator="equal">
      <formula>"土"</formula>
    </cfRule>
    <cfRule type="cellIs" dxfId="42" priority="4" operator="equal">
      <formula>"日"</formula>
    </cfRule>
  </conditionalFormatting>
  <conditionalFormatting sqref="I6:I36 B6:B36">
    <cfRule type="expression" dxfId="41" priority="2">
      <formula>C6="土"</formula>
    </cfRule>
  </conditionalFormatting>
  <conditionalFormatting sqref="I6:I36 B6:B36">
    <cfRule type="expression" dxfId="40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2021</v>
      </c>
      <c r="L2" s="28" t="s">
        <v>279</v>
      </c>
    </row>
    <row r="3" spans="2:15" ht="21" customHeight="1" thickBot="1" x14ac:dyDescent="0.2">
      <c r="B3" s="60" t="str">
        <f>CONCATENATE(K2,"年")</f>
        <v>2021年</v>
      </c>
      <c r="C3" s="60"/>
      <c r="D3" s="51" t="str">
        <f>K3&amp;"月"</f>
        <v>11月</v>
      </c>
      <c r="E3" s="32" t="s">
        <v>283</v>
      </c>
      <c r="I3" s="61" t="s">
        <v>282</v>
      </c>
      <c r="J3" s="62"/>
      <c r="K3" s="30">
        <v>11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>I6</f>
        <v>1</v>
      </c>
      <c r="C6" s="53" t="str">
        <f>J6</f>
        <v>月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2021/11/1</v>
      </c>
      <c r="I6" s="52">
        <v>1</v>
      </c>
      <c r="J6" s="55" t="str">
        <f>IF(I6="","",TEXT(H6,"aaa"))</f>
        <v>月</v>
      </c>
      <c r="K6" s="43"/>
      <c r="L6" s="44"/>
      <c r="M6" s="44"/>
      <c r="N6" s="44"/>
      <c r="O6" s="45"/>
    </row>
    <row r="7" spans="2:15" ht="18" customHeight="1" x14ac:dyDescent="0.15">
      <c r="B7" s="52">
        <f t="shared" ref="B7:C33" si="0">I7</f>
        <v>2</v>
      </c>
      <c r="C7" s="53" t="str">
        <f t="shared" si="0"/>
        <v>火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1">CONCATENATE($K$2,"/",$K$3,"/",$B7)</f>
        <v>2021/11/2</v>
      </c>
      <c r="I7" s="52">
        <v>2</v>
      </c>
      <c r="J7" s="55" t="str">
        <f t="shared" ref="J7:J36" si="2">IF(I7="","",TEXT(H7,"aaa"))</f>
        <v>火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0"/>
        <v>水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1"/>
        <v>2021/11/3</v>
      </c>
      <c r="I8" s="52">
        <v>3</v>
      </c>
      <c r="J8" s="55" t="str">
        <f t="shared" si="2"/>
        <v>水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0"/>
        <v>木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1"/>
        <v>2021/11/4</v>
      </c>
      <c r="I9" s="52">
        <v>4</v>
      </c>
      <c r="J9" s="55" t="str">
        <f t="shared" si="2"/>
        <v>木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0"/>
        <v>金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1"/>
        <v>2021/11/5</v>
      </c>
      <c r="I10" s="52">
        <v>5</v>
      </c>
      <c r="J10" s="55" t="str">
        <f t="shared" si="2"/>
        <v>金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0"/>
        <v>土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1"/>
        <v>2021/11/6</v>
      </c>
      <c r="I11" s="52">
        <v>6</v>
      </c>
      <c r="J11" s="55" t="str">
        <f t="shared" si="2"/>
        <v>土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0"/>
        <v>日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1"/>
        <v>2021/11/7</v>
      </c>
      <c r="I12" s="52">
        <v>7</v>
      </c>
      <c r="J12" s="55" t="str">
        <f t="shared" si="2"/>
        <v>日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0"/>
        <v>月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1"/>
        <v>2021/11/8</v>
      </c>
      <c r="I13" s="52">
        <v>8</v>
      </c>
      <c r="J13" s="55" t="str">
        <f t="shared" si="2"/>
        <v>月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0"/>
        <v>火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1"/>
        <v>2021/11/9</v>
      </c>
      <c r="I14" s="52">
        <v>9</v>
      </c>
      <c r="J14" s="55" t="str">
        <f t="shared" si="2"/>
        <v>火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0"/>
        <v>水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1"/>
        <v>2021/11/10</v>
      </c>
      <c r="I15" s="52">
        <v>10</v>
      </c>
      <c r="J15" s="55" t="str">
        <f t="shared" si="2"/>
        <v>水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0"/>
        <v>木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1"/>
        <v>2021/11/11</v>
      </c>
      <c r="I16" s="52">
        <v>11</v>
      </c>
      <c r="J16" s="55" t="str">
        <f t="shared" si="2"/>
        <v>木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0"/>
        <v>金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1"/>
        <v>2021/11/12</v>
      </c>
      <c r="I17" s="52">
        <v>12</v>
      </c>
      <c r="J17" s="55" t="str">
        <f t="shared" si="2"/>
        <v>金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0"/>
        <v>土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1"/>
        <v>2021/11/13</v>
      </c>
      <c r="I18" s="52">
        <v>13</v>
      </c>
      <c r="J18" s="55" t="str">
        <f t="shared" si="2"/>
        <v>土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0"/>
        <v>日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1"/>
        <v>2021/11/14</v>
      </c>
      <c r="I19" s="52">
        <v>14</v>
      </c>
      <c r="J19" s="55" t="str">
        <f t="shared" si="2"/>
        <v>日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0"/>
        <v>月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1"/>
        <v>2021/11/15</v>
      </c>
      <c r="I20" s="52">
        <v>15</v>
      </c>
      <c r="J20" s="55" t="str">
        <f t="shared" si="2"/>
        <v>月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0"/>
        <v>火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1"/>
        <v>2021/11/16</v>
      </c>
      <c r="I21" s="52">
        <v>16</v>
      </c>
      <c r="J21" s="55" t="str">
        <f t="shared" si="2"/>
        <v>火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0"/>
        <v>水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1"/>
        <v>2021/11/17</v>
      </c>
      <c r="I22" s="52">
        <v>17</v>
      </c>
      <c r="J22" s="55" t="str">
        <f t="shared" si="2"/>
        <v>水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0"/>
        <v>木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1"/>
        <v>2021/11/18</v>
      </c>
      <c r="I23" s="52">
        <v>18</v>
      </c>
      <c r="J23" s="55" t="str">
        <f t="shared" si="2"/>
        <v>木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0"/>
        <v>金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1"/>
        <v>2021/11/19</v>
      </c>
      <c r="I24" s="52">
        <v>19</v>
      </c>
      <c r="J24" s="55" t="str">
        <f t="shared" si="2"/>
        <v>金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0"/>
        <v>土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1"/>
        <v>2021/11/20</v>
      </c>
      <c r="I25" s="52">
        <v>20</v>
      </c>
      <c r="J25" s="55" t="str">
        <f t="shared" si="2"/>
        <v>土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0"/>
        <v>日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1"/>
        <v>2021/11/21</v>
      </c>
      <c r="I26" s="52">
        <v>21</v>
      </c>
      <c r="J26" s="55" t="str">
        <f t="shared" si="2"/>
        <v>日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0"/>
        <v>月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1"/>
        <v>2021/11/22</v>
      </c>
      <c r="I27" s="52">
        <v>22</v>
      </c>
      <c r="J27" s="55" t="str">
        <f t="shared" si="2"/>
        <v>月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0"/>
        <v>火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1"/>
        <v>2021/11/23</v>
      </c>
      <c r="I28" s="52">
        <v>23</v>
      </c>
      <c r="J28" s="55" t="str">
        <f t="shared" si="2"/>
        <v>火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0"/>
        <v>水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1"/>
        <v>2021/11/24</v>
      </c>
      <c r="I29" s="52">
        <v>24</v>
      </c>
      <c r="J29" s="55" t="str">
        <f t="shared" si="2"/>
        <v>水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0"/>
        <v>木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1"/>
        <v>2021/11/25</v>
      </c>
      <c r="I30" s="52">
        <v>25</v>
      </c>
      <c r="J30" s="55" t="str">
        <f t="shared" si="2"/>
        <v>木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0"/>
        <v>金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1"/>
        <v>2021/11/26</v>
      </c>
      <c r="I31" s="52">
        <v>26</v>
      </c>
      <c r="J31" s="55" t="str">
        <f t="shared" si="2"/>
        <v>金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0"/>
        <v>土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1"/>
        <v>2021/11/27</v>
      </c>
      <c r="I32" s="52">
        <v>27</v>
      </c>
      <c r="J32" s="55" t="str">
        <f t="shared" si="2"/>
        <v>土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0"/>
        <v>日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1"/>
        <v>2021/11/28</v>
      </c>
      <c r="I33" s="52">
        <v>28</v>
      </c>
      <c r="J33" s="55" t="str">
        <f t="shared" si="2"/>
        <v>日</v>
      </c>
      <c r="K33" s="46"/>
      <c r="L33" s="39"/>
      <c r="M33" s="39"/>
      <c r="N33" s="39"/>
      <c r="O33" s="47"/>
    </row>
    <row r="34" spans="2:15" ht="18" customHeight="1" x14ac:dyDescent="0.15">
      <c r="B34" s="52">
        <f>I34</f>
        <v>29</v>
      </c>
      <c r="C34" s="53" t="str">
        <f>J34</f>
        <v>月</v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1"/>
        <v>2021/11/29</v>
      </c>
      <c r="I34" s="52">
        <f>IF(DAY(DATE($K$2,$K$3,29))=29,29,"")</f>
        <v>29</v>
      </c>
      <c r="J34" s="55" t="str">
        <f>IF(I34="","",TEXT(H34,"aaa"))</f>
        <v>月</v>
      </c>
      <c r="K34" s="46"/>
      <c r="L34" s="39"/>
      <c r="M34" s="39"/>
      <c r="N34" s="39"/>
      <c r="O34" s="47"/>
    </row>
    <row r="35" spans="2:15" ht="18" customHeight="1" x14ac:dyDescent="0.15">
      <c r="B35" s="52">
        <f t="shared" ref="B35:C36" si="3">I35</f>
        <v>30</v>
      </c>
      <c r="C35" s="53" t="str">
        <f t="shared" si="3"/>
        <v>火</v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1"/>
        <v>2021/11/30</v>
      </c>
      <c r="I35" s="52">
        <f>IF(DAY(DATE($K$2,$K$3,30))=30,30,"")</f>
        <v>30</v>
      </c>
      <c r="J35" s="55" t="str">
        <f t="shared" si="2"/>
        <v>火</v>
      </c>
      <c r="K35" s="46"/>
      <c r="L35" s="39"/>
      <c r="M35" s="39"/>
      <c r="N35" s="39"/>
      <c r="O35" s="47"/>
    </row>
    <row r="36" spans="2:15" ht="18" customHeight="1" thickBot="1" x14ac:dyDescent="0.2">
      <c r="B36" s="52" t="str">
        <f t="shared" si="3"/>
        <v/>
      </c>
      <c r="C36" s="53" t="str">
        <f t="shared" si="3"/>
        <v/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1"/>
        <v>2021/11/</v>
      </c>
      <c r="I36" s="52" t="str">
        <f>IF(DAY(DATE($K$2,$K$3,31))=31,31,"")</f>
        <v/>
      </c>
      <c r="J36" s="55" t="str">
        <f t="shared" si="2"/>
        <v/>
      </c>
      <c r="K36" s="48"/>
      <c r="L36" s="49"/>
      <c r="M36" s="49"/>
      <c r="N36" s="49"/>
      <c r="O36" s="50"/>
    </row>
  </sheetData>
  <sheetProtection algorithmName="SHA-512" hashValue="l1jezR1zRzg3h0FdSlRx+g9WmGfF/z/2E6nS/E+jcpv5A079WtvIZLOUCHdaT7TlRZxA+JnOXWPdNbaT3ioZVg==" saltValue="a33Y5LkoFwEO93kQOOqROQ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39" priority="7" operator="equal">
      <formula>"土"</formula>
    </cfRule>
    <cfRule type="cellIs" dxfId="38" priority="8" operator="equal">
      <formula>"日"</formula>
    </cfRule>
  </conditionalFormatting>
  <conditionalFormatting sqref="J6:J36">
    <cfRule type="containsText" dxfId="37" priority="5" operator="containsText" text="土">
      <formula>NOT(ISERROR(SEARCH("土",J6)))</formula>
    </cfRule>
    <cfRule type="cellIs" dxfId="36" priority="6" operator="equal">
      <formula>"日"</formula>
    </cfRule>
  </conditionalFormatting>
  <conditionalFormatting sqref="C34:C36">
    <cfRule type="cellIs" dxfId="35" priority="3" operator="equal">
      <formula>"土"</formula>
    </cfRule>
    <cfRule type="cellIs" dxfId="34" priority="4" operator="equal">
      <formula>"日"</formula>
    </cfRule>
  </conditionalFormatting>
  <conditionalFormatting sqref="I6:I36 B6:B36">
    <cfRule type="expression" dxfId="33" priority="2">
      <formula>C6="土"</formula>
    </cfRule>
  </conditionalFormatting>
  <conditionalFormatting sqref="I6:I36 B6:B36">
    <cfRule type="expression" dxfId="32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2021</v>
      </c>
      <c r="L2" s="28" t="s">
        <v>279</v>
      </c>
    </row>
    <row r="3" spans="2:15" ht="21" customHeight="1" thickBot="1" x14ac:dyDescent="0.2">
      <c r="B3" s="60" t="str">
        <f>CONCATENATE(K2,"年")</f>
        <v>2021年</v>
      </c>
      <c r="C3" s="60"/>
      <c r="D3" s="51" t="str">
        <f>K3&amp;"月"</f>
        <v>12月</v>
      </c>
      <c r="E3" s="32" t="s">
        <v>283</v>
      </c>
      <c r="I3" s="61" t="s">
        <v>282</v>
      </c>
      <c r="J3" s="62"/>
      <c r="K3" s="30">
        <v>12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>I6</f>
        <v>1</v>
      </c>
      <c r="C6" s="53" t="str">
        <f>J6</f>
        <v>水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2021/12/1</v>
      </c>
      <c r="I6" s="52">
        <v>1</v>
      </c>
      <c r="J6" s="55" t="str">
        <f>IF(I6="","",TEXT(H6,"aaa"))</f>
        <v>水</v>
      </c>
      <c r="K6" s="43"/>
      <c r="L6" s="44"/>
      <c r="M6" s="44"/>
      <c r="N6" s="44"/>
      <c r="O6" s="45"/>
    </row>
    <row r="7" spans="2:15" ht="18" customHeight="1" x14ac:dyDescent="0.15">
      <c r="B7" s="52">
        <f t="shared" ref="B7:C33" si="0">I7</f>
        <v>2</v>
      </c>
      <c r="C7" s="53" t="str">
        <f t="shared" si="0"/>
        <v>木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1">CONCATENATE($K$2,"/",$K$3,"/",$B7)</f>
        <v>2021/12/2</v>
      </c>
      <c r="I7" s="52">
        <v>2</v>
      </c>
      <c r="J7" s="55" t="str">
        <f t="shared" ref="J7:J36" si="2">IF(I7="","",TEXT(H7,"aaa"))</f>
        <v>木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0"/>
        <v>金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1"/>
        <v>2021/12/3</v>
      </c>
      <c r="I8" s="52">
        <v>3</v>
      </c>
      <c r="J8" s="55" t="str">
        <f t="shared" si="2"/>
        <v>金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0"/>
        <v>土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1"/>
        <v>2021/12/4</v>
      </c>
      <c r="I9" s="52">
        <v>4</v>
      </c>
      <c r="J9" s="55" t="str">
        <f t="shared" si="2"/>
        <v>土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0"/>
        <v>日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1"/>
        <v>2021/12/5</v>
      </c>
      <c r="I10" s="52">
        <v>5</v>
      </c>
      <c r="J10" s="55" t="str">
        <f t="shared" si="2"/>
        <v>日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0"/>
        <v>月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1"/>
        <v>2021/12/6</v>
      </c>
      <c r="I11" s="52">
        <v>6</v>
      </c>
      <c r="J11" s="55" t="str">
        <f t="shared" si="2"/>
        <v>月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0"/>
        <v>火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1"/>
        <v>2021/12/7</v>
      </c>
      <c r="I12" s="52">
        <v>7</v>
      </c>
      <c r="J12" s="55" t="str">
        <f t="shared" si="2"/>
        <v>火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0"/>
        <v>水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1"/>
        <v>2021/12/8</v>
      </c>
      <c r="I13" s="52">
        <v>8</v>
      </c>
      <c r="J13" s="55" t="str">
        <f t="shared" si="2"/>
        <v>水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0"/>
        <v>木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1"/>
        <v>2021/12/9</v>
      </c>
      <c r="I14" s="52">
        <v>9</v>
      </c>
      <c r="J14" s="55" t="str">
        <f t="shared" si="2"/>
        <v>木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0"/>
        <v>金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1"/>
        <v>2021/12/10</v>
      </c>
      <c r="I15" s="52">
        <v>10</v>
      </c>
      <c r="J15" s="55" t="str">
        <f t="shared" si="2"/>
        <v>金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0"/>
        <v>土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1"/>
        <v>2021/12/11</v>
      </c>
      <c r="I16" s="52">
        <v>11</v>
      </c>
      <c r="J16" s="55" t="str">
        <f t="shared" si="2"/>
        <v>土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0"/>
        <v>日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1"/>
        <v>2021/12/12</v>
      </c>
      <c r="I17" s="52">
        <v>12</v>
      </c>
      <c r="J17" s="55" t="str">
        <f t="shared" si="2"/>
        <v>日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0"/>
        <v>月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1"/>
        <v>2021/12/13</v>
      </c>
      <c r="I18" s="52">
        <v>13</v>
      </c>
      <c r="J18" s="55" t="str">
        <f t="shared" si="2"/>
        <v>月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0"/>
        <v>火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1"/>
        <v>2021/12/14</v>
      </c>
      <c r="I19" s="52">
        <v>14</v>
      </c>
      <c r="J19" s="55" t="str">
        <f t="shared" si="2"/>
        <v>火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0"/>
        <v>水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1"/>
        <v>2021/12/15</v>
      </c>
      <c r="I20" s="52">
        <v>15</v>
      </c>
      <c r="J20" s="55" t="str">
        <f t="shared" si="2"/>
        <v>水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0"/>
        <v>木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1"/>
        <v>2021/12/16</v>
      </c>
      <c r="I21" s="52">
        <v>16</v>
      </c>
      <c r="J21" s="55" t="str">
        <f t="shared" si="2"/>
        <v>木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0"/>
        <v>金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1"/>
        <v>2021/12/17</v>
      </c>
      <c r="I22" s="52">
        <v>17</v>
      </c>
      <c r="J22" s="55" t="str">
        <f t="shared" si="2"/>
        <v>金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0"/>
        <v>土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1"/>
        <v>2021/12/18</v>
      </c>
      <c r="I23" s="52">
        <v>18</v>
      </c>
      <c r="J23" s="55" t="str">
        <f t="shared" si="2"/>
        <v>土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0"/>
        <v>日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1"/>
        <v>2021/12/19</v>
      </c>
      <c r="I24" s="52">
        <v>19</v>
      </c>
      <c r="J24" s="55" t="str">
        <f t="shared" si="2"/>
        <v>日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0"/>
        <v>月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1"/>
        <v>2021/12/20</v>
      </c>
      <c r="I25" s="52">
        <v>20</v>
      </c>
      <c r="J25" s="55" t="str">
        <f t="shared" si="2"/>
        <v>月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0"/>
        <v>火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1"/>
        <v>2021/12/21</v>
      </c>
      <c r="I26" s="52">
        <v>21</v>
      </c>
      <c r="J26" s="55" t="str">
        <f t="shared" si="2"/>
        <v>火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0"/>
        <v>水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1"/>
        <v>2021/12/22</v>
      </c>
      <c r="I27" s="52">
        <v>22</v>
      </c>
      <c r="J27" s="55" t="str">
        <f t="shared" si="2"/>
        <v>水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0"/>
        <v>木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1"/>
        <v>2021/12/23</v>
      </c>
      <c r="I28" s="52">
        <v>23</v>
      </c>
      <c r="J28" s="55" t="str">
        <f t="shared" si="2"/>
        <v>木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0"/>
        <v>金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1"/>
        <v>2021/12/24</v>
      </c>
      <c r="I29" s="52">
        <v>24</v>
      </c>
      <c r="J29" s="55" t="str">
        <f t="shared" si="2"/>
        <v>金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0"/>
        <v>土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1"/>
        <v>2021/12/25</v>
      </c>
      <c r="I30" s="52">
        <v>25</v>
      </c>
      <c r="J30" s="55" t="str">
        <f t="shared" si="2"/>
        <v>土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0"/>
        <v>日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1"/>
        <v>2021/12/26</v>
      </c>
      <c r="I31" s="52">
        <v>26</v>
      </c>
      <c r="J31" s="55" t="str">
        <f t="shared" si="2"/>
        <v>日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0"/>
        <v>月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1"/>
        <v>2021/12/27</v>
      </c>
      <c r="I32" s="52">
        <v>27</v>
      </c>
      <c r="J32" s="55" t="str">
        <f t="shared" si="2"/>
        <v>月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0"/>
        <v>火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1"/>
        <v>2021/12/28</v>
      </c>
      <c r="I33" s="52">
        <v>28</v>
      </c>
      <c r="J33" s="55" t="str">
        <f t="shared" si="2"/>
        <v>火</v>
      </c>
      <c r="K33" s="46"/>
      <c r="L33" s="39"/>
      <c r="M33" s="39"/>
      <c r="N33" s="39"/>
      <c r="O33" s="47"/>
    </row>
    <row r="34" spans="2:15" ht="18" customHeight="1" x14ac:dyDescent="0.15">
      <c r="B34" s="52">
        <f>I34</f>
        <v>29</v>
      </c>
      <c r="C34" s="53" t="str">
        <f>J34</f>
        <v>水</v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1"/>
        <v>2021/12/29</v>
      </c>
      <c r="I34" s="52">
        <f>IF(DAY(DATE($K$2,$K$3,29))=29,29,"")</f>
        <v>29</v>
      </c>
      <c r="J34" s="55" t="str">
        <f>IF(I34="","",TEXT(H34,"aaa"))</f>
        <v>水</v>
      </c>
      <c r="K34" s="46"/>
      <c r="L34" s="39"/>
      <c r="M34" s="39"/>
      <c r="N34" s="39"/>
      <c r="O34" s="47"/>
    </row>
    <row r="35" spans="2:15" ht="18" customHeight="1" x14ac:dyDescent="0.15">
      <c r="B35" s="52">
        <f t="shared" ref="B35:C36" si="3">I35</f>
        <v>30</v>
      </c>
      <c r="C35" s="53" t="str">
        <f t="shared" si="3"/>
        <v>木</v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1"/>
        <v>2021/12/30</v>
      </c>
      <c r="I35" s="52">
        <f>IF(DAY(DATE($K$2,$K$3,30))=30,30,"")</f>
        <v>30</v>
      </c>
      <c r="J35" s="55" t="str">
        <f t="shared" si="2"/>
        <v>木</v>
      </c>
      <c r="K35" s="46"/>
      <c r="L35" s="39"/>
      <c r="M35" s="39"/>
      <c r="N35" s="39"/>
      <c r="O35" s="47"/>
    </row>
    <row r="36" spans="2:15" ht="18" customHeight="1" thickBot="1" x14ac:dyDescent="0.2">
      <c r="B36" s="52">
        <f t="shared" si="3"/>
        <v>31</v>
      </c>
      <c r="C36" s="53" t="str">
        <f t="shared" si="3"/>
        <v>金</v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1"/>
        <v>2021/12/31</v>
      </c>
      <c r="I36" s="52">
        <f>IF(DAY(DATE($K$2,$K$3,31))=31,31,"")</f>
        <v>31</v>
      </c>
      <c r="J36" s="55" t="str">
        <f t="shared" si="2"/>
        <v>金</v>
      </c>
      <c r="K36" s="48"/>
      <c r="L36" s="49"/>
      <c r="M36" s="49"/>
      <c r="N36" s="49"/>
      <c r="O36" s="50"/>
    </row>
  </sheetData>
  <sheetProtection algorithmName="SHA-512" hashValue="2w7MGpP5wLnrP5OT7Ysw5E85Af4qlt6sGxDWGmyjUPuH6gSJrfwmNvqxntRWwL4VuwCNpa6OheXLO8ehzg1w+Q==" saltValue="YA0deI7DwixwE+FRfXPEUw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31" priority="7" operator="equal">
      <formula>"土"</formula>
    </cfRule>
    <cfRule type="cellIs" dxfId="30" priority="8" operator="equal">
      <formula>"日"</formula>
    </cfRule>
  </conditionalFormatting>
  <conditionalFormatting sqref="J6:J36">
    <cfRule type="containsText" dxfId="29" priority="5" operator="containsText" text="土">
      <formula>NOT(ISERROR(SEARCH("土",J6)))</formula>
    </cfRule>
    <cfRule type="cellIs" dxfId="28" priority="6" operator="equal">
      <formula>"日"</formula>
    </cfRule>
  </conditionalFormatting>
  <conditionalFormatting sqref="C34:C36">
    <cfRule type="cellIs" dxfId="27" priority="3" operator="equal">
      <formula>"土"</formula>
    </cfRule>
    <cfRule type="cellIs" dxfId="26" priority="4" operator="equal">
      <formula>"日"</formula>
    </cfRule>
  </conditionalFormatting>
  <conditionalFormatting sqref="I6:I36 B6:B36">
    <cfRule type="expression" dxfId="25" priority="2">
      <formula>C6="土"</formula>
    </cfRule>
  </conditionalFormatting>
  <conditionalFormatting sqref="I6:I36 B6:B36">
    <cfRule type="expression" dxfId="24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2022</v>
      </c>
      <c r="L2" s="28" t="s">
        <v>279</v>
      </c>
    </row>
    <row r="3" spans="2:15" ht="21" customHeight="1" thickBot="1" x14ac:dyDescent="0.2">
      <c r="B3" s="60" t="str">
        <f>CONCATENATE(K2,"年")</f>
        <v>2022年</v>
      </c>
      <c r="C3" s="60"/>
      <c r="D3" s="51" t="str">
        <f>K3&amp;"月"</f>
        <v>1月</v>
      </c>
      <c r="E3" s="32" t="s">
        <v>283</v>
      </c>
      <c r="I3" s="61" t="s">
        <v>282</v>
      </c>
      <c r="J3" s="62"/>
      <c r="K3" s="30">
        <v>1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>I6</f>
        <v>1</v>
      </c>
      <c r="C6" s="53" t="str">
        <f>J6</f>
        <v>土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2022/1/1</v>
      </c>
      <c r="I6" s="52">
        <v>1</v>
      </c>
      <c r="J6" s="55" t="str">
        <f>IF(I6="","",TEXT(H6,"aaa"))</f>
        <v>土</v>
      </c>
      <c r="K6" s="43"/>
      <c r="L6" s="44"/>
      <c r="M6" s="44"/>
      <c r="N6" s="44"/>
      <c r="O6" s="45"/>
    </row>
    <row r="7" spans="2:15" ht="18" customHeight="1" x14ac:dyDescent="0.15">
      <c r="B7" s="52">
        <f t="shared" ref="B7:C33" si="0">I7</f>
        <v>2</v>
      </c>
      <c r="C7" s="53" t="str">
        <f t="shared" si="0"/>
        <v>日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1">CONCATENATE($K$2,"/",$K$3,"/",$B7)</f>
        <v>2022/1/2</v>
      </c>
      <c r="I7" s="52">
        <v>2</v>
      </c>
      <c r="J7" s="55" t="str">
        <f t="shared" ref="J7:J36" si="2">IF(I7="","",TEXT(H7,"aaa"))</f>
        <v>日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0"/>
        <v>月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1"/>
        <v>2022/1/3</v>
      </c>
      <c r="I8" s="52">
        <v>3</v>
      </c>
      <c r="J8" s="55" t="str">
        <f t="shared" si="2"/>
        <v>月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0"/>
        <v>火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1"/>
        <v>2022/1/4</v>
      </c>
      <c r="I9" s="52">
        <v>4</v>
      </c>
      <c r="J9" s="55" t="str">
        <f t="shared" si="2"/>
        <v>火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0"/>
        <v>水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1"/>
        <v>2022/1/5</v>
      </c>
      <c r="I10" s="52">
        <v>5</v>
      </c>
      <c r="J10" s="55" t="str">
        <f t="shared" si="2"/>
        <v>水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0"/>
        <v>木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1"/>
        <v>2022/1/6</v>
      </c>
      <c r="I11" s="52">
        <v>6</v>
      </c>
      <c r="J11" s="55" t="str">
        <f t="shared" si="2"/>
        <v>木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0"/>
        <v>金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1"/>
        <v>2022/1/7</v>
      </c>
      <c r="I12" s="52">
        <v>7</v>
      </c>
      <c r="J12" s="55" t="str">
        <f t="shared" si="2"/>
        <v>金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0"/>
        <v>土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1"/>
        <v>2022/1/8</v>
      </c>
      <c r="I13" s="52">
        <v>8</v>
      </c>
      <c r="J13" s="55" t="str">
        <f t="shared" si="2"/>
        <v>土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0"/>
        <v>日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1"/>
        <v>2022/1/9</v>
      </c>
      <c r="I14" s="52">
        <v>9</v>
      </c>
      <c r="J14" s="55" t="str">
        <f t="shared" si="2"/>
        <v>日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0"/>
        <v>月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1"/>
        <v>2022/1/10</v>
      </c>
      <c r="I15" s="52">
        <v>10</v>
      </c>
      <c r="J15" s="55" t="str">
        <f t="shared" si="2"/>
        <v>月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0"/>
        <v>火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1"/>
        <v>2022/1/11</v>
      </c>
      <c r="I16" s="52">
        <v>11</v>
      </c>
      <c r="J16" s="55" t="str">
        <f t="shared" si="2"/>
        <v>火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0"/>
        <v>水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1"/>
        <v>2022/1/12</v>
      </c>
      <c r="I17" s="52">
        <v>12</v>
      </c>
      <c r="J17" s="55" t="str">
        <f t="shared" si="2"/>
        <v>水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0"/>
        <v>木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1"/>
        <v>2022/1/13</v>
      </c>
      <c r="I18" s="52">
        <v>13</v>
      </c>
      <c r="J18" s="55" t="str">
        <f t="shared" si="2"/>
        <v>木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0"/>
        <v>金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1"/>
        <v>2022/1/14</v>
      </c>
      <c r="I19" s="52">
        <v>14</v>
      </c>
      <c r="J19" s="55" t="str">
        <f t="shared" si="2"/>
        <v>金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0"/>
        <v>土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1"/>
        <v>2022/1/15</v>
      </c>
      <c r="I20" s="52">
        <v>15</v>
      </c>
      <c r="J20" s="55" t="str">
        <f t="shared" si="2"/>
        <v>土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0"/>
        <v>日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1"/>
        <v>2022/1/16</v>
      </c>
      <c r="I21" s="52">
        <v>16</v>
      </c>
      <c r="J21" s="55" t="str">
        <f t="shared" si="2"/>
        <v>日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0"/>
        <v>月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1"/>
        <v>2022/1/17</v>
      </c>
      <c r="I22" s="52">
        <v>17</v>
      </c>
      <c r="J22" s="55" t="str">
        <f t="shared" si="2"/>
        <v>月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0"/>
        <v>火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1"/>
        <v>2022/1/18</v>
      </c>
      <c r="I23" s="52">
        <v>18</v>
      </c>
      <c r="J23" s="55" t="str">
        <f t="shared" si="2"/>
        <v>火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0"/>
        <v>水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1"/>
        <v>2022/1/19</v>
      </c>
      <c r="I24" s="52">
        <v>19</v>
      </c>
      <c r="J24" s="55" t="str">
        <f t="shared" si="2"/>
        <v>水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0"/>
        <v>木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1"/>
        <v>2022/1/20</v>
      </c>
      <c r="I25" s="52">
        <v>20</v>
      </c>
      <c r="J25" s="55" t="str">
        <f t="shared" si="2"/>
        <v>木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0"/>
        <v>金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1"/>
        <v>2022/1/21</v>
      </c>
      <c r="I26" s="52">
        <v>21</v>
      </c>
      <c r="J26" s="55" t="str">
        <f t="shared" si="2"/>
        <v>金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0"/>
        <v>土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1"/>
        <v>2022/1/22</v>
      </c>
      <c r="I27" s="52">
        <v>22</v>
      </c>
      <c r="J27" s="55" t="str">
        <f t="shared" si="2"/>
        <v>土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0"/>
        <v>日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1"/>
        <v>2022/1/23</v>
      </c>
      <c r="I28" s="52">
        <v>23</v>
      </c>
      <c r="J28" s="55" t="str">
        <f t="shared" si="2"/>
        <v>日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0"/>
        <v>月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1"/>
        <v>2022/1/24</v>
      </c>
      <c r="I29" s="52">
        <v>24</v>
      </c>
      <c r="J29" s="55" t="str">
        <f t="shared" si="2"/>
        <v>月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0"/>
        <v>火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1"/>
        <v>2022/1/25</v>
      </c>
      <c r="I30" s="52">
        <v>25</v>
      </c>
      <c r="J30" s="55" t="str">
        <f t="shared" si="2"/>
        <v>火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0"/>
        <v>水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1"/>
        <v>2022/1/26</v>
      </c>
      <c r="I31" s="52">
        <v>26</v>
      </c>
      <c r="J31" s="55" t="str">
        <f t="shared" si="2"/>
        <v>水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0"/>
        <v>木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1"/>
        <v>2022/1/27</v>
      </c>
      <c r="I32" s="52">
        <v>27</v>
      </c>
      <c r="J32" s="55" t="str">
        <f t="shared" si="2"/>
        <v>木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0"/>
        <v>金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1"/>
        <v>2022/1/28</v>
      </c>
      <c r="I33" s="52">
        <v>28</v>
      </c>
      <c r="J33" s="55" t="str">
        <f t="shared" si="2"/>
        <v>金</v>
      </c>
      <c r="K33" s="46"/>
      <c r="L33" s="39"/>
      <c r="M33" s="39"/>
      <c r="N33" s="39"/>
      <c r="O33" s="47"/>
    </row>
    <row r="34" spans="2:15" ht="18" customHeight="1" x14ac:dyDescent="0.15">
      <c r="B34" s="52">
        <f>I34</f>
        <v>29</v>
      </c>
      <c r="C34" s="53" t="str">
        <f>J34</f>
        <v>土</v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1"/>
        <v>2022/1/29</v>
      </c>
      <c r="I34" s="52">
        <f>IF(DAY(DATE($K$2,$K$3,29))=29,29,"")</f>
        <v>29</v>
      </c>
      <c r="J34" s="55" t="str">
        <f>IF(I34="","",TEXT(H34,"aaa"))</f>
        <v>土</v>
      </c>
      <c r="K34" s="46"/>
      <c r="L34" s="39"/>
      <c r="M34" s="39"/>
      <c r="N34" s="39"/>
      <c r="O34" s="47"/>
    </row>
    <row r="35" spans="2:15" ht="18" customHeight="1" x14ac:dyDescent="0.15">
      <c r="B35" s="52">
        <f t="shared" ref="B35:C36" si="3">I35</f>
        <v>30</v>
      </c>
      <c r="C35" s="53" t="str">
        <f t="shared" si="3"/>
        <v>日</v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1"/>
        <v>2022/1/30</v>
      </c>
      <c r="I35" s="52">
        <f>IF(DAY(DATE($K$2,$K$3,30))=30,30,"")</f>
        <v>30</v>
      </c>
      <c r="J35" s="55" t="str">
        <f t="shared" si="2"/>
        <v>日</v>
      </c>
      <c r="K35" s="46"/>
      <c r="L35" s="39"/>
      <c r="M35" s="39"/>
      <c r="N35" s="39"/>
      <c r="O35" s="47"/>
    </row>
    <row r="36" spans="2:15" ht="18" customHeight="1" thickBot="1" x14ac:dyDescent="0.2">
      <c r="B36" s="52">
        <f t="shared" si="3"/>
        <v>31</v>
      </c>
      <c r="C36" s="53" t="str">
        <f t="shared" si="3"/>
        <v>月</v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1"/>
        <v>2022/1/31</v>
      </c>
      <c r="I36" s="52">
        <f>IF(DAY(DATE($K$2,$K$3,31))=31,31,"")</f>
        <v>31</v>
      </c>
      <c r="J36" s="55" t="str">
        <f t="shared" si="2"/>
        <v>月</v>
      </c>
      <c r="K36" s="48"/>
      <c r="L36" s="49"/>
      <c r="M36" s="49"/>
      <c r="N36" s="49"/>
      <c r="O36" s="50"/>
    </row>
  </sheetData>
  <sheetProtection algorithmName="SHA-512" hashValue="m9qhQosEubx8nd6ftuELgsSelaYP+hDwDVSAIH9FqqZAZ9sU2AbksXilXK3gxUDtRIjVk+1cFfrwdYBQKW03Cg==" saltValue="LYFgFlFH1NKMKoMFR6RIXg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23" priority="7" operator="equal">
      <formula>"土"</formula>
    </cfRule>
    <cfRule type="cellIs" dxfId="22" priority="8" operator="equal">
      <formula>"日"</formula>
    </cfRule>
  </conditionalFormatting>
  <conditionalFormatting sqref="J6:J36">
    <cfRule type="containsText" dxfId="21" priority="5" operator="containsText" text="土">
      <formula>NOT(ISERROR(SEARCH("土",J6)))</formula>
    </cfRule>
    <cfRule type="cellIs" dxfId="20" priority="6" operator="equal">
      <formula>"日"</formula>
    </cfRule>
  </conditionalFormatting>
  <conditionalFormatting sqref="C34:C36">
    <cfRule type="cellIs" dxfId="19" priority="3" operator="equal">
      <formula>"土"</formula>
    </cfRule>
    <cfRule type="cellIs" dxfId="18" priority="4" operator="equal">
      <formula>"日"</formula>
    </cfRule>
  </conditionalFormatting>
  <conditionalFormatting sqref="I6:I36 B6:B36">
    <cfRule type="expression" dxfId="17" priority="2">
      <formula>C6="土"</formula>
    </cfRule>
  </conditionalFormatting>
  <conditionalFormatting sqref="I6:I36 B6:B36">
    <cfRule type="expression" dxfId="16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2022</v>
      </c>
      <c r="L2" s="28" t="s">
        <v>279</v>
      </c>
    </row>
    <row r="3" spans="2:15" ht="21" customHeight="1" thickBot="1" x14ac:dyDescent="0.2">
      <c r="B3" s="60" t="str">
        <f>CONCATENATE(K2,"年")</f>
        <v>2022年</v>
      </c>
      <c r="C3" s="60"/>
      <c r="D3" s="51" t="str">
        <f>K3&amp;"月"</f>
        <v>2月</v>
      </c>
      <c r="E3" s="32" t="s">
        <v>283</v>
      </c>
      <c r="I3" s="61" t="s">
        <v>282</v>
      </c>
      <c r="J3" s="62"/>
      <c r="K3" s="30">
        <v>2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>I6</f>
        <v>1</v>
      </c>
      <c r="C6" s="53" t="str">
        <f>J6</f>
        <v>火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2022/2/1</v>
      </c>
      <c r="I6" s="52">
        <v>1</v>
      </c>
      <c r="J6" s="55" t="str">
        <f>IF(I6="","",TEXT(H6,"aaa"))</f>
        <v>火</v>
      </c>
      <c r="K6" s="43"/>
      <c r="L6" s="44"/>
      <c r="M6" s="44"/>
      <c r="N6" s="44"/>
      <c r="O6" s="45"/>
    </row>
    <row r="7" spans="2:15" ht="18" customHeight="1" x14ac:dyDescent="0.15">
      <c r="B7" s="52">
        <f t="shared" ref="B7:C33" si="0">I7</f>
        <v>2</v>
      </c>
      <c r="C7" s="53" t="str">
        <f t="shared" si="0"/>
        <v>水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1">CONCATENATE($K$2,"/",$K$3,"/",$B7)</f>
        <v>2022/2/2</v>
      </c>
      <c r="I7" s="52">
        <v>2</v>
      </c>
      <c r="J7" s="55" t="str">
        <f t="shared" ref="J7:J36" si="2">IF(I7="","",TEXT(H7,"aaa"))</f>
        <v>水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0"/>
        <v>木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1"/>
        <v>2022/2/3</v>
      </c>
      <c r="I8" s="52">
        <v>3</v>
      </c>
      <c r="J8" s="55" t="str">
        <f t="shared" si="2"/>
        <v>木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0"/>
        <v>金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1"/>
        <v>2022/2/4</v>
      </c>
      <c r="I9" s="52">
        <v>4</v>
      </c>
      <c r="J9" s="55" t="str">
        <f t="shared" si="2"/>
        <v>金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0"/>
        <v>土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1"/>
        <v>2022/2/5</v>
      </c>
      <c r="I10" s="52">
        <v>5</v>
      </c>
      <c r="J10" s="55" t="str">
        <f t="shared" si="2"/>
        <v>土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0"/>
        <v>日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1"/>
        <v>2022/2/6</v>
      </c>
      <c r="I11" s="52">
        <v>6</v>
      </c>
      <c r="J11" s="55" t="str">
        <f t="shared" si="2"/>
        <v>日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0"/>
        <v>月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1"/>
        <v>2022/2/7</v>
      </c>
      <c r="I12" s="52">
        <v>7</v>
      </c>
      <c r="J12" s="55" t="str">
        <f t="shared" si="2"/>
        <v>月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0"/>
        <v>火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1"/>
        <v>2022/2/8</v>
      </c>
      <c r="I13" s="52">
        <v>8</v>
      </c>
      <c r="J13" s="55" t="str">
        <f t="shared" si="2"/>
        <v>火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0"/>
        <v>水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1"/>
        <v>2022/2/9</v>
      </c>
      <c r="I14" s="52">
        <v>9</v>
      </c>
      <c r="J14" s="55" t="str">
        <f t="shared" si="2"/>
        <v>水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0"/>
        <v>木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1"/>
        <v>2022/2/10</v>
      </c>
      <c r="I15" s="52">
        <v>10</v>
      </c>
      <c r="J15" s="55" t="str">
        <f t="shared" si="2"/>
        <v>木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0"/>
        <v>金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1"/>
        <v>2022/2/11</v>
      </c>
      <c r="I16" s="52">
        <v>11</v>
      </c>
      <c r="J16" s="55" t="str">
        <f t="shared" si="2"/>
        <v>金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0"/>
        <v>土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1"/>
        <v>2022/2/12</v>
      </c>
      <c r="I17" s="52">
        <v>12</v>
      </c>
      <c r="J17" s="55" t="str">
        <f t="shared" si="2"/>
        <v>土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0"/>
        <v>日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1"/>
        <v>2022/2/13</v>
      </c>
      <c r="I18" s="52">
        <v>13</v>
      </c>
      <c r="J18" s="55" t="str">
        <f t="shared" si="2"/>
        <v>日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0"/>
        <v>月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1"/>
        <v>2022/2/14</v>
      </c>
      <c r="I19" s="52">
        <v>14</v>
      </c>
      <c r="J19" s="55" t="str">
        <f t="shared" si="2"/>
        <v>月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0"/>
        <v>火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1"/>
        <v>2022/2/15</v>
      </c>
      <c r="I20" s="52">
        <v>15</v>
      </c>
      <c r="J20" s="55" t="str">
        <f t="shared" si="2"/>
        <v>火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0"/>
        <v>水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1"/>
        <v>2022/2/16</v>
      </c>
      <c r="I21" s="52">
        <v>16</v>
      </c>
      <c r="J21" s="55" t="str">
        <f t="shared" si="2"/>
        <v>水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0"/>
        <v>木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1"/>
        <v>2022/2/17</v>
      </c>
      <c r="I22" s="52">
        <v>17</v>
      </c>
      <c r="J22" s="55" t="str">
        <f t="shared" si="2"/>
        <v>木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0"/>
        <v>金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1"/>
        <v>2022/2/18</v>
      </c>
      <c r="I23" s="52">
        <v>18</v>
      </c>
      <c r="J23" s="55" t="str">
        <f t="shared" si="2"/>
        <v>金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0"/>
        <v>土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1"/>
        <v>2022/2/19</v>
      </c>
      <c r="I24" s="52">
        <v>19</v>
      </c>
      <c r="J24" s="55" t="str">
        <f t="shared" si="2"/>
        <v>土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0"/>
        <v>日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1"/>
        <v>2022/2/20</v>
      </c>
      <c r="I25" s="52">
        <v>20</v>
      </c>
      <c r="J25" s="55" t="str">
        <f t="shared" si="2"/>
        <v>日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0"/>
        <v>月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1"/>
        <v>2022/2/21</v>
      </c>
      <c r="I26" s="52">
        <v>21</v>
      </c>
      <c r="J26" s="55" t="str">
        <f t="shared" si="2"/>
        <v>月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0"/>
        <v>火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1"/>
        <v>2022/2/22</v>
      </c>
      <c r="I27" s="52">
        <v>22</v>
      </c>
      <c r="J27" s="55" t="str">
        <f t="shared" si="2"/>
        <v>火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0"/>
        <v>水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1"/>
        <v>2022/2/23</v>
      </c>
      <c r="I28" s="52">
        <v>23</v>
      </c>
      <c r="J28" s="55" t="str">
        <f t="shared" si="2"/>
        <v>水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0"/>
        <v>木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1"/>
        <v>2022/2/24</v>
      </c>
      <c r="I29" s="52">
        <v>24</v>
      </c>
      <c r="J29" s="55" t="str">
        <f t="shared" si="2"/>
        <v>木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0"/>
        <v>金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1"/>
        <v>2022/2/25</v>
      </c>
      <c r="I30" s="52">
        <v>25</v>
      </c>
      <c r="J30" s="55" t="str">
        <f t="shared" si="2"/>
        <v>金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0"/>
        <v>土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1"/>
        <v>2022/2/26</v>
      </c>
      <c r="I31" s="52">
        <v>26</v>
      </c>
      <c r="J31" s="55" t="str">
        <f t="shared" si="2"/>
        <v>土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0"/>
        <v>日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1"/>
        <v>2022/2/27</v>
      </c>
      <c r="I32" s="52">
        <v>27</v>
      </c>
      <c r="J32" s="55" t="str">
        <f t="shared" si="2"/>
        <v>日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0"/>
        <v>月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1"/>
        <v>2022/2/28</v>
      </c>
      <c r="I33" s="52">
        <v>28</v>
      </c>
      <c r="J33" s="55" t="str">
        <f t="shared" si="2"/>
        <v>月</v>
      </c>
      <c r="K33" s="46"/>
      <c r="L33" s="39"/>
      <c r="M33" s="39"/>
      <c r="N33" s="39"/>
      <c r="O33" s="47"/>
    </row>
    <row r="34" spans="2:15" ht="18" customHeight="1" x14ac:dyDescent="0.15">
      <c r="B34" s="52" t="str">
        <f>I34</f>
        <v/>
      </c>
      <c r="C34" s="53" t="str">
        <f>J34</f>
        <v/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1"/>
        <v>2022/2/</v>
      </c>
      <c r="I34" s="52" t="str">
        <f>IF(DAY(DATE($K$2,$K$3,29))=29,29,"")</f>
        <v/>
      </c>
      <c r="J34" s="55" t="str">
        <f>IF(I34="","",TEXT(H34,"aaa"))</f>
        <v/>
      </c>
      <c r="K34" s="46"/>
      <c r="L34" s="39"/>
      <c r="M34" s="39"/>
      <c r="N34" s="39"/>
      <c r="O34" s="47"/>
    </row>
    <row r="35" spans="2:15" ht="18" customHeight="1" x14ac:dyDescent="0.15">
      <c r="B35" s="52" t="str">
        <f t="shared" ref="B35:C36" si="3">I35</f>
        <v/>
      </c>
      <c r="C35" s="53" t="str">
        <f t="shared" si="3"/>
        <v/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1"/>
        <v>2022/2/</v>
      </c>
      <c r="I35" s="52" t="str">
        <f>IF(DAY(DATE($K$2,$K$3,30))=30,30,"")</f>
        <v/>
      </c>
      <c r="J35" s="55" t="str">
        <f t="shared" si="2"/>
        <v/>
      </c>
      <c r="K35" s="46"/>
      <c r="L35" s="39"/>
      <c r="M35" s="39"/>
      <c r="N35" s="39"/>
      <c r="O35" s="47"/>
    </row>
    <row r="36" spans="2:15" ht="18" customHeight="1" thickBot="1" x14ac:dyDescent="0.2">
      <c r="B36" s="52" t="str">
        <f t="shared" si="3"/>
        <v/>
      </c>
      <c r="C36" s="53" t="str">
        <f t="shared" si="3"/>
        <v/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1"/>
        <v>2022/2/</v>
      </c>
      <c r="I36" s="52" t="str">
        <f>IF(DAY(DATE($K$2,$K$3,31))=31,31,"")</f>
        <v/>
      </c>
      <c r="J36" s="55" t="str">
        <f t="shared" si="2"/>
        <v/>
      </c>
      <c r="K36" s="48"/>
      <c r="L36" s="49"/>
      <c r="M36" s="49"/>
      <c r="N36" s="49"/>
      <c r="O36" s="50"/>
    </row>
  </sheetData>
  <sheetProtection algorithmName="SHA-512" hashValue="LAvhHbX3AfWVPOB1sNjwc9/wkxBMnUa6xrS+2J4zGiiVtXSEVMZo6fOs1DyJQKMeX1/oj0WqQpQRO+ID34H3BA==" saltValue="GHhXmu1QiNtiE+R4rexWfg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15" priority="7" operator="equal">
      <formula>"土"</formula>
    </cfRule>
    <cfRule type="cellIs" dxfId="14" priority="8" operator="equal">
      <formula>"日"</formula>
    </cfRule>
  </conditionalFormatting>
  <conditionalFormatting sqref="J6:J36">
    <cfRule type="containsText" dxfId="13" priority="5" operator="containsText" text="土">
      <formula>NOT(ISERROR(SEARCH("土",J6)))</formula>
    </cfRule>
    <cfRule type="cellIs" dxfId="12" priority="6" operator="equal">
      <formula>"日"</formula>
    </cfRule>
  </conditionalFormatting>
  <conditionalFormatting sqref="C34:C36">
    <cfRule type="cellIs" dxfId="11" priority="3" operator="equal">
      <formula>"土"</formula>
    </cfRule>
    <cfRule type="cellIs" dxfId="10" priority="4" operator="equal">
      <formula>"日"</formula>
    </cfRule>
  </conditionalFormatting>
  <conditionalFormatting sqref="I6:I36 B6:B36">
    <cfRule type="expression" dxfId="9" priority="2">
      <formula>C6="土"</formula>
    </cfRule>
  </conditionalFormatting>
  <conditionalFormatting sqref="I6:I36 B6:B36">
    <cfRule type="expression" dxfId="8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O36"/>
  <sheetViews>
    <sheetView zoomScaleNormal="100" workbookViewId="0"/>
  </sheetViews>
  <sheetFormatPr defaultRowHeight="13.5" x14ac:dyDescent="0.15"/>
  <cols>
    <col min="1" max="2" width="4.625" style="28" customWidth="1"/>
    <col min="3" max="3" width="5.625" style="28" customWidth="1"/>
    <col min="4" max="4" width="17.625" style="28" customWidth="1"/>
    <col min="5" max="5" width="49.125" style="28" customWidth="1"/>
    <col min="6" max="6" width="19.125" style="28" customWidth="1"/>
    <col min="7" max="7" width="6.125" style="28" customWidth="1"/>
    <col min="8" max="8" width="5.875" style="28" customWidth="1"/>
    <col min="9" max="9" width="4.625" style="28" customWidth="1"/>
    <col min="10" max="10" width="5.625" style="28" customWidth="1"/>
    <col min="11" max="16384" width="9" style="28"/>
  </cols>
  <sheetData>
    <row r="1" spans="2:15" ht="14.25" thickBot="1" x14ac:dyDescent="0.2"/>
    <row r="2" spans="2:15" ht="21" customHeight="1" thickBot="1" x14ac:dyDescent="0.2">
      <c r="E2" s="29"/>
      <c r="I2" s="61" t="s">
        <v>280</v>
      </c>
      <c r="J2" s="62"/>
      <c r="K2" s="30">
        <v>2022</v>
      </c>
      <c r="L2" s="28" t="s">
        <v>279</v>
      </c>
    </row>
    <row r="3" spans="2:15" ht="21" customHeight="1" thickBot="1" x14ac:dyDescent="0.2">
      <c r="B3" s="60" t="str">
        <f>CONCATENATE(K2,"年")</f>
        <v>2022年</v>
      </c>
      <c r="C3" s="60"/>
      <c r="D3" s="51" t="str">
        <f>K3&amp;"月"</f>
        <v>3月</v>
      </c>
      <c r="E3" s="32" t="s">
        <v>283</v>
      </c>
      <c r="I3" s="61" t="s">
        <v>282</v>
      </c>
      <c r="J3" s="62"/>
      <c r="K3" s="30">
        <v>3</v>
      </c>
      <c r="L3" s="28" t="s">
        <v>281</v>
      </c>
    </row>
    <row r="5" spans="2:15" ht="18" customHeight="1" thickBot="1" x14ac:dyDescent="0.2">
      <c r="B5" s="33"/>
      <c r="C5" s="34"/>
      <c r="D5" s="35" t="s">
        <v>1</v>
      </c>
      <c r="E5" s="35" t="s">
        <v>0</v>
      </c>
      <c r="F5" s="35" t="s">
        <v>2</v>
      </c>
      <c r="I5" s="33"/>
      <c r="J5" s="34"/>
      <c r="K5" s="56" t="s">
        <v>3</v>
      </c>
      <c r="L5" s="56" t="s">
        <v>21</v>
      </c>
      <c r="M5" s="56" t="s">
        <v>22</v>
      </c>
      <c r="N5" s="56" t="s">
        <v>23</v>
      </c>
      <c r="O5" s="56" t="s">
        <v>24</v>
      </c>
    </row>
    <row r="6" spans="2:15" ht="18" customHeight="1" x14ac:dyDescent="0.15">
      <c r="B6" s="52">
        <f>I6</f>
        <v>1</v>
      </c>
      <c r="C6" s="53" t="str">
        <f>J6</f>
        <v>火</v>
      </c>
      <c r="D6" s="39"/>
      <c r="E6" s="54" t="str">
        <f>CONCATENATE(IF($K6="","",CONCATENATE($K$5,"【",VLOOKUP($K6,項目一覧!$B$5:$D$40,1,FALSE),VLOOKUP($K6,項目一覧!$B$5:$D$40,3,FALSE),"】")),IF($L6="","",CONCATENATE($L$5,"【",VLOOKUP($L6,項目一覧!$F$5:$H$39,1,FALSE),VLOOKUP($L6,項目一覧!$F$5:$H$39,3,FALSE),"】")),IF($M6="","",CONCATENATE($M$5,"【",VLOOKUP($M6,項目一覧!$J$5:$L$37,1,FALSE),VLOOKUP($M6,項目一覧!$J$5:$L$37,3,FALSE),"】")),IF($N6="","",CONCATENATE($N$5,"【",VLOOKUP($N6,項目一覧!$N$5:$P$40,1,FALSE),VLOOKUP($N6,項目一覧!$N$5:$P$40,3,FALSE),"】")),IF($O6="","",CONCATENATE($O$5,"【",VLOOKUP($O6,項目一覧!$R$5:$T$42,1,FALSE),VLOOKUP($O6,項目一覧!$R$5:$T$42,3,FALSE),"】")))</f>
        <v/>
      </c>
      <c r="F6" s="39"/>
      <c r="H6" s="57" t="str">
        <f>CONCATENATE($K$2,"/",$K$3,"/",$B6)</f>
        <v>2022/3/1</v>
      </c>
      <c r="I6" s="52">
        <v>1</v>
      </c>
      <c r="J6" s="55" t="str">
        <f>IF(I6="","",TEXT(H6,"aaa"))</f>
        <v>火</v>
      </c>
      <c r="K6" s="43"/>
      <c r="L6" s="44"/>
      <c r="M6" s="44"/>
      <c r="N6" s="44"/>
      <c r="O6" s="45"/>
    </row>
    <row r="7" spans="2:15" ht="18" customHeight="1" x14ac:dyDescent="0.15">
      <c r="B7" s="52">
        <f t="shared" ref="B7:C33" si="0">I7</f>
        <v>2</v>
      </c>
      <c r="C7" s="53" t="str">
        <f t="shared" si="0"/>
        <v>水</v>
      </c>
      <c r="D7" s="39"/>
      <c r="E7" s="54" t="str">
        <f>CONCATENATE(IF($K7="","",CONCATENATE($K$5,"【",VLOOKUP($K7,項目一覧!$B$5:$D$40,1,FALSE),VLOOKUP($K7,項目一覧!$B$5:$D$40,3,FALSE),"】")),IF($L7="","",CONCATENATE($L$5,"【",VLOOKUP($L7,項目一覧!$F$5:$H$39,1,FALSE),VLOOKUP($L7,項目一覧!$F$5:$H$39,3,FALSE),"】")),IF($M7="","",CONCATENATE($M$5,"【",VLOOKUP($M7,項目一覧!$J$5:$L$37,1,FALSE),VLOOKUP($M7,項目一覧!$J$5:$L$37,3,FALSE),"】")),IF($N7="","",CONCATENATE($N$5,"【",VLOOKUP($N7,項目一覧!$N$5:$P$40,1,FALSE),VLOOKUP($N7,項目一覧!$N$5:$P$40,3,FALSE),"】")),IF($O7="","",CONCATENATE($O$5,"【",VLOOKUP($O7,項目一覧!$R$5:$T$42,1,FALSE),VLOOKUP($O7,項目一覧!$R$5:$T$42,3,FALSE),"】")))</f>
        <v/>
      </c>
      <c r="F7" s="39"/>
      <c r="H7" s="57" t="str">
        <f t="shared" ref="H7:H36" si="1">CONCATENATE($K$2,"/",$K$3,"/",$B7)</f>
        <v>2022/3/2</v>
      </c>
      <c r="I7" s="52">
        <v>2</v>
      </c>
      <c r="J7" s="55" t="str">
        <f t="shared" ref="J7:J36" si="2">IF(I7="","",TEXT(H7,"aaa"))</f>
        <v>水</v>
      </c>
      <c r="K7" s="46"/>
      <c r="L7" s="39"/>
      <c r="M7" s="39"/>
      <c r="N7" s="39"/>
      <c r="O7" s="47"/>
    </row>
    <row r="8" spans="2:15" ht="18" customHeight="1" x14ac:dyDescent="0.15">
      <c r="B8" s="52">
        <f t="shared" si="0"/>
        <v>3</v>
      </c>
      <c r="C8" s="53" t="str">
        <f t="shared" si="0"/>
        <v>木</v>
      </c>
      <c r="D8" s="39"/>
      <c r="E8" s="54" t="str">
        <f>CONCATENATE(IF($K8="","",CONCATENATE($K$5,"【",VLOOKUP($K8,項目一覧!$B$5:$D$40,1,FALSE),VLOOKUP($K8,項目一覧!$B$5:$D$40,3,FALSE),"】")),IF($L8="","",CONCATENATE($L$5,"【",VLOOKUP($L8,項目一覧!$F$5:$H$39,1,FALSE),VLOOKUP($L8,項目一覧!$F$5:$H$39,3,FALSE),"】")),IF($M8="","",CONCATENATE($M$5,"【",VLOOKUP($M8,項目一覧!$J$5:$L$37,1,FALSE),VLOOKUP($M8,項目一覧!$J$5:$L$37,3,FALSE),"】")),IF($N8="","",CONCATENATE($N$5,"【",VLOOKUP($N8,項目一覧!$N$5:$P$40,1,FALSE),VLOOKUP($N8,項目一覧!$N$5:$P$40,3,FALSE),"】")),IF($O8="","",CONCATENATE($O$5,"【",VLOOKUP($O8,項目一覧!$R$5:$T$42,1,FALSE),VLOOKUP($O8,項目一覧!$R$5:$T$42,3,FALSE),"】")))</f>
        <v/>
      </c>
      <c r="F8" s="39"/>
      <c r="H8" s="57" t="str">
        <f t="shared" si="1"/>
        <v>2022/3/3</v>
      </c>
      <c r="I8" s="52">
        <v>3</v>
      </c>
      <c r="J8" s="55" t="str">
        <f t="shared" si="2"/>
        <v>木</v>
      </c>
      <c r="K8" s="46"/>
      <c r="L8" s="39"/>
      <c r="M8" s="39"/>
      <c r="N8" s="39"/>
      <c r="O8" s="47"/>
    </row>
    <row r="9" spans="2:15" ht="18" customHeight="1" x14ac:dyDescent="0.15">
      <c r="B9" s="52">
        <f t="shared" si="0"/>
        <v>4</v>
      </c>
      <c r="C9" s="53" t="str">
        <f t="shared" si="0"/>
        <v>金</v>
      </c>
      <c r="D9" s="39"/>
      <c r="E9" s="54" t="str">
        <f>CONCATENATE(IF($K9="","",CONCATENATE($K$5,"【",VLOOKUP($K9,項目一覧!$B$5:$D$40,1,FALSE),VLOOKUP($K9,項目一覧!$B$5:$D$40,3,FALSE),"】")),IF($L9="","",CONCATENATE($L$5,"【",VLOOKUP($L9,項目一覧!$F$5:$H$39,1,FALSE),VLOOKUP($L9,項目一覧!$F$5:$H$39,3,FALSE),"】")),IF($M9="","",CONCATENATE($M$5,"【",VLOOKUP($M9,項目一覧!$J$5:$L$37,1,FALSE),VLOOKUP($M9,項目一覧!$J$5:$L$37,3,FALSE),"】")),IF($N9="","",CONCATENATE($N$5,"【",VLOOKUP($N9,項目一覧!$N$5:$P$40,1,FALSE),VLOOKUP($N9,項目一覧!$N$5:$P$40,3,FALSE),"】")),IF($O9="","",CONCATENATE($O$5,"【",VLOOKUP($O9,項目一覧!$R$5:$T$42,1,FALSE),VLOOKUP($O9,項目一覧!$R$5:$T$42,3,FALSE),"】")))</f>
        <v/>
      </c>
      <c r="F9" s="39"/>
      <c r="H9" s="57" t="str">
        <f t="shared" si="1"/>
        <v>2022/3/4</v>
      </c>
      <c r="I9" s="52">
        <v>4</v>
      </c>
      <c r="J9" s="55" t="str">
        <f t="shared" si="2"/>
        <v>金</v>
      </c>
      <c r="K9" s="46"/>
      <c r="L9" s="39"/>
      <c r="M9" s="39"/>
      <c r="N9" s="39"/>
      <c r="O9" s="47"/>
    </row>
    <row r="10" spans="2:15" ht="18" customHeight="1" x14ac:dyDescent="0.15">
      <c r="B10" s="52">
        <f t="shared" si="0"/>
        <v>5</v>
      </c>
      <c r="C10" s="53" t="str">
        <f t="shared" si="0"/>
        <v>土</v>
      </c>
      <c r="D10" s="39"/>
      <c r="E10" s="54" t="str">
        <f>CONCATENATE(IF($K10="","",CONCATENATE($K$5,"【",VLOOKUP($K10,項目一覧!$B$5:$D$40,1,FALSE),VLOOKUP($K10,項目一覧!$B$5:$D$40,3,FALSE),"】")),IF($L10="","",CONCATENATE($L$5,"【",VLOOKUP($L10,項目一覧!$F$5:$H$39,1,FALSE),VLOOKUP($L10,項目一覧!$F$5:$H$39,3,FALSE),"】")),IF($M10="","",CONCATENATE($M$5,"【",VLOOKUP($M10,項目一覧!$J$5:$L$37,1,FALSE),VLOOKUP($M10,項目一覧!$J$5:$L$37,3,FALSE),"】")),IF($N10="","",CONCATENATE($N$5,"【",VLOOKUP($N10,項目一覧!$N$5:$P$40,1,FALSE),VLOOKUP($N10,項目一覧!$N$5:$P$40,3,FALSE),"】")),IF($O10="","",CONCATENATE($O$5,"【",VLOOKUP($O10,項目一覧!$R$5:$T$42,1,FALSE),VLOOKUP($O10,項目一覧!$R$5:$T$42,3,FALSE),"】")))</f>
        <v/>
      </c>
      <c r="F10" s="39"/>
      <c r="H10" s="57" t="str">
        <f t="shared" si="1"/>
        <v>2022/3/5</v>
      </c>
      <c r="I10" s="52">
        <v>5</v>
      </c>
      <c r="J10" s="55" t="str">
        <f t="shared" si="2"/>
        <v>土</v>
      </c>
      <c r="K10" s="46"/>
      <c r="L10" s="39"/>
      <c r="M10" s="39"/>
      <c r="N10" s="39"/>
      <c r="O10" s="47"/>
    </row>
    <row r="11" spans="2:15" ht="18" customHeight="1" x14ac:dyDescent="0.15">
      <c r="B11" s="52">
        <f t="shared" si="0"/>
        <v>6</v>
      </c>
      <c r="C11" s="53" t="str">
        <f t="shared" si="0"/>
        <v>日</v>
      </c>
      <c r="D11" s="39"/>
      <c r="E11" s="54" t="str">
        <f>CONCATENATE(IF($K11="","",CONCATENATE($K$5,"【",VLOOKUP($K11,項目一覧!$B$5:$D$40,1,FALSE),VLOOKUP($K11,項目一覧!$B$5:$D$40,3,FALSE),"】")),IF($L11="","",CONCATENATE($L$5,"【",VLOOKUP($L11,項目一覧!$F$5:$H$39,1,FALSE),VLOOKUP($L11,項目一覧!$F$5:$H$39,3,FALSE),"】")),IF($M11="","",CONCATENATE($M$5,"【",VLOOKUP($M11,項目一覧!$J$5:$L$37,1,FALSE),VLOOKUP($M11,項目一覧!$J$5:$L$37,3,FALSE),"】")),IF($N11="","",CONCATENATE($N$5,"【",VLOOKUP($N11,項目一覧!$N$5:$P$40,1,FALSE),VLOOKUP($N11,項目一覧!$N$5:$P$40,3,FALSE),"】")),IF($O11="","",CONCATENATE($O$5,"【",VLOOKUP($O11,項目一覧!$R$5:$T$42,1,FALSE),VLOOKUP($O11,項目一覧!$R$5:$T$42,3,FALSE),"】")))</f>
        <v/>
      </c>
      <c r="F11" s="39"/>
      <c r="H11" s="57" t="str">
        <f t="shared" si="1"/>
        <v>2022/3/6</v>
      </c>
      <c r="I11" s="52">
        <v>6</v>
      </c>
      <c r="J11" s="55" t="str">
        <f t="shared" si="2"/>
        <v>日</v>
      </c>
      <c r="K11" s="46"/>
      <c r="L11" s="39"/>
      <c r="M11" s="39"/>
      <c r="N11" s="39"/>
      <c r="O11" s="47"/>
    </row>
    <row r="12" spans="2:15" ht="18" customHeight="1" x14ac:dyDescent="0.15">
      <c r="B12" s="52">
        <f t="shared" si="0"/>
        <v>7</v>
      </c>
      <c r="C12" s="53" t="str">
        <f t="shared" si="0"/>
        <v>月</v>
      </c>
      <c r="D12" s="39"/>
      <c r="E12" s="54" t="str">
        <f>CONCATENATE(IF($K12="","",CONCATENATE($K$5,"【",VLOOKUP($K12,項目一覧!$B$5:$D$40,1,FALSE),VLOOKUP($K12,項目一覧!$B$5:$D$40,3,FALSE),"】")),IF($L12="","",CONCATENATE($L$5,"【",VLOOKUP($L12,項目一覧!$F$5:$H$39,1,FALSE),VLOOKUP($L12,項目一覧!$F$5:$H$39,3,FALSE),"】")),IF($M12="","",CONCATENATE($M$5,"【",VLOOKUP($M12,項目一覧!$J$5:$L$37,1,FALSE),VLOOKUP($M12,項目一覧!$J$5:$L$37,3,FALSE),"】")),IF($N12="","",CONCATENATE($N$5,"【",VLOOKUP($N12,項目一覧!$N$5:$P$40,1,FALSE),VLOOKUP($N12,項目一覧!$N$5:$P$40,3,FALSE),"】")),IF($O12="","",CONCATENATE($O$5,"【",VLOOKUP($O12,項目一覧!$R$5:$T$42,1,FALSE),VLOOKUP($O12,項目一覧!$R$5:$T$42,3,FALSE),"】")))</f>
        <v/>
      </c>
      <c r="F12" s="39"/>
      <c r="H12" s="57" t="str">
        <f t="shared" si="1"/>
        <v>2022/3/7</v>
      </c>
      <c r="I12" s="52">
        <v>7</v>
      </c>
      <c r="J12" s="55" t="str">
        <f t="shared" si="2"/>
        <v>月</v>
      </c>
      <c r="K12" s="46"/>
      <c r="L12" s="39"/>
      <c r="M12" s="39"/>
      <c r="N12" s="39"/>
      <c r="O12" s="47"/>
    </row>
    <row r="13" spans="2:15" ht="18" customHeight="1" x14ac:dyDescent="0.15">
      <c r="B13" s="52">
        <f t="shared" si="0"/>
        <v>8</v>
      </c>
      <c r="C13" s="53" t="str">
        <f t="shared" si="0"/>
        <v>火</v>
      </c>
      <c r="D13" s="39"/>
      <c r="E13" s="54" t="str">
        <f>CONCATENATE(IF($K13="","",CONCATENATE($K$5,"【",VLOOKUP($K13,項目一覧!$B$5:$D$40,1,FALSE),VLOOKUP($K13,項目一覧!$B$5:$D$40,3,FALSE),"】")),IF($L13="","",CONCATENATE($L$5,"【",VLOOKUP($L13,項目一覧!$F$5:$H$39,1,FALSE),VLOOKUP($L13,項目一覧!$F$5:$H$39,3,FALSE),"】")),IF($M13="","",CONCATENATE($M$5,"【",VLOOKUP($M13,項目一覧!$J$5:$L$37,1,FALSE),VLOOKUP($M13,項目一覧!$J$5:$L$37,3,FALSE),"】")),IF($N13="","",CONCATENATE($N$5,"【",VLOOKUP($N13,項目一覧!$N$5:$P$40,1,FALSE),VLOOKUP($N13,項目一覧!$N$5:$P$40,3,FALSE),"】")),IF($O13="","",CONCATENATE($O$5,"【",VLOOKUP($O13,項目一覧!$R$5:$T$42,1,FALSE),VLOOKUP($O13,項目一覧!$R$5:$T$42,3,FALSE),"】")))</f>
        <v/>
      </c>
      <c r="F13" s="39"/>
      <c r="H13" s="57" t="str">
        <f t="shared" si="1"/>
        <v>2022/3/8</v>
      </c>
      <c r="I13" s="52">
        <v>8</v>
      </c>
      <c r="J13" s="55" t="str">
        <f t="shared" si="2"/>
        <v>火</v>
      </c>
      <c r="K13" s="46"/>
      <c r="L13" s="39"/>
      <c r="M13" s="39"/>
      <c r="N13" s="39"/>
      <c r="O13" s="47"/>
    </row>
    <row r="14" spans="2:15" ht="18" customHeight="1" x14ac:dyDescent="0.15">
      <c r="B14" s="52">
        <f t="shared" si="0"/>
        <v>9</v>
      </c>
      <c r="C14" s="53" t="str">
        <f t="shared" si="0"/>
        <v>水</v>
      </c>
      <c r="D14" s="39"/>
      <c r="E14" s="54" t="str">
        <f>CONCATENATE(IF($K14="","",CONCATENATE($K$5,"【",VLOOKUP($K14,項目一覧!$B$5:$D$40,1,FALSE),VLOOKUP($K14,項目一覧!$B$5:$D$40,3,FALSE),"】")),IF($L14="","",CONCATENATE($L$5,"【",VLOOKUP($L14,項目一覧!$F$5:$H$39,1,FALSE),VLOOKUP($L14,項目一覧!$F$5:$H$39,3,FALSE),"】")),IF($M14="","",CONCATENATE($M$5,"【",VLOOKUP($M14,項目一覧!$J$5:$L$37,1,FALSE),VLOOKUP($M14,項目一覧!$J$5:$L$37,3,FALSE),"】")),IF($N14="","",CONCATENATE($N$5,"【",VLOOKUP($N14,項目一覧!$N$5:$P$40,1,FALSE),VLOOKUP($N14,項目一覧!$N$5:$P$40,3,FALSE),"】")),IF($O14="","",CONCATENATE($O$5,"【",VLOOKUP($O14,項目一覧!$R$5:$T$42,1,FALSE),VLOOKUP($O14,項目一覧!$R$5:$T$42,3,FALSE),"】")))</f>
        <v/>
      </c>
      <c r="F14" s="39"/>
      <c r="H14" s="57" t="str">
        <f t="shared" si="1"/>
        <v>2022/3/9</v>
      </c>
      <c r="I14" s="52">
        <v>9</v>
      </c>
      <c r="J14" s="55" t="str">
        <f t="shared" si="2"/>
        <v>水</v>
      </c>
      <c r="K14" s="46"/>
      <c r="L14" s="39"/>
      <c r="M14" s="39"/>
      <c r="N14" s="39"/>
      <c r="O14" s="47"/>
    </row>
    <row r="15" spans="2:15" ht="18" customHeight="1" x14ac:dyDescent="0.15">
      <c r="B15" s="52">
        <f t="shared" si="0"/>
        <v>10</v>
      </c>
      <c r="C15" s="53" t="str">
        <f t="shared" si="0"/>
        <v>木</v>
      </c>
      <c r="D15" s="39"/>
      <c r="E15" s="54" t="str">
        <f>CONCATENATE(IF($K15="","",CONCATENATE($K$5,"【",VLOOKUP($K15,項目一覧!$B$5:$D$40,1,FALSE),VLOOKUP($K15,項目一覧!$B$5:$D$40,3,FALSE),"】")),IF($L15="","",CONCATENATE($L$5,"【",VLOOKUP($L15,項目一覧!$F$5:$H$39,1,FALSE),VLOOKUP($L15,項目一覧!$F$5:$H$39,3,FALSE),"】")),IF($M15="","",CONCATENATE($M$5,"【",VLOOKUP($M15,項目一覧!$J$5:$L$37,1,FALSE),VLOOKUP($M15,項目一覧!$J$5:$L$37,3,FALSE),"】")),IF($N15="","",CONCATENATE($N$5,"【",VLOOKUP($N15,項目一覧!$N$5:$P$40,1,FALSE),VLOOKUP($N15,項目一覧!$N$5:$P$40,3,FALSE),"】")),IF($O15="","",CONCATENATE($O$5,"【",VLOOKUP($O15,項目一覧!$R$5:$T$42,1,FALSE),VLOOKUP($O15,項目一覧!$R$5:$T$42,3,FALSE),"】")))</f>
        <v/>
      </c>
      <c r="F15" s="39"/>
      <c r="H15" s="57" t="str">
        <f t="shared" si="1"/>
        <v>2022/3/10</v>
      </c>
      <c r="I15" s="52">
        <v>10</v>
      </c>
      <c r="J15" s="55" t="str">
        <f t="shared" si="2"/>
        <v>木</v>
      </c>
      <c r="K15" s="46"/>
      <c r="L15" s="39"/>
      <c r="M15" s="39"/>
      <c r="N15" s="39"/>
      <c r="O15" s="47"/>
    </row>
    <row r="16" spans="2:15" ht="18" customHeight="1" x14ac:dyDescent="0.15">
      <c r="B16" s="52">
        <f t="shared" si="0"/>
        <v>11</v>
      </c>
      <c r="C16" s="53" t="str">
        <f t="shared" si="0"/>
        <v>金</v>
      </c>
      <c r="D16" s="39"/>
      <c r="E16" s="54" t="str">
        <f>CONCATENATE(IF($K16="","",CONCATENATE($K$5,"【",VLOOKUP($K16,項目一覧!$B$5:$D$40,1,FALSE),VLOOKUP($K16,項目一覧!$B$5:$D$40,3,FALSE),"】")),IF($L16="","",CONCATENATE($L$5,"【",VLOOKUP($L16,項目一覧!$F$5:$H$39,1,FALSE),VLOOKUP($L16,項目一覧!$F$5:$H$39,3,FALSE),"】")),IF($M16="","",CONCATENATE($M$5,"【",VLOOKUP($M16,項目一覧!$J$5:$L$37,1,FALSE),VLOOKUP($M16,項目一覧!$J$5:$L$37,3,FALSE),"】")),IF($N16="","",CONCATENATE($N$5,"【",VLOOKUP($N16,項目一覧!$N$5:$P$40,1,FALSE),VLOOKUP($N16,項目一覧!$N$5:$P$40,3,FALSE),"】")),IF($O16="","",CONCATENATE($O$5,"【",VLOOKUP($O16,項目一覧!$R$5:$T$42,1,FALSE),VLOOKUP($O16,項目一覧!$R$5:$T$42,3,FALSE),"】")))</f>
        <v/>
      </c>
      <c r="F16" s="39"/>
      <c r="H16" s="57" t="str">
        <f t="shared" si="1"/>
        <v>2022/3/11</v>
      </c>
      <c r="I16" s="52">
        <v>11</v>
      </c>
      <c r="J16" s="55" t="str">
        <f t="shared" si="2"/>
        <v>金</v>
      </c>
      <c r="K16" s="46"/>
      <c r="L16" s="39"/>
      <c r="M16" s="39"/>
      <c r="N16" s="39"/>
      <c r="O16" s="47"/>
    </row>
    <row r="17" spans="2:15" ht="18" customHeight="1" x14ac:dyDescent="0.15">
      <c r="B17" s="52">
        <f t="shared" si="0"/>
        <v>12</v>
      </c>
      <c r="C17" s="53" t="str">
        <f t="shared" si="0"/>
        <v>土</v>
      </c>
      <c r="D17" s="39"/>
      <c r="E17" s="54" t="str">
        <f>CONCATENATE(IF($K17="","",CONCATENATE($K$5,"【",VLOOKUP($K17,項目一覧!$B$5:$D$40,1,FALSE),VLOOKUP($K17,項目一覧!$B$5:$D$40,3,FALSE),"】")),IF($L17="","",CONCATENATE($L$5,"【",VLOOKUP($L17,項目一覧!$F$5:$H$39,1,FALSE),VLOOKUP($L17,項目一覧!$F$5:$H$39,3,FALSE),"】")),IF($M17="","",CONCATENATE($M$5,"【",VLOOKUP($M17,項目一覧!$J$5:$L$37,1,FALSE),VLOOKUP($M17,項目一覧!$J$5:$L$37,3,FALSE),"】")),IF($N17="","",CONCATENATE($N$5,"【",VLOOKUP($N17,項目一覧!$N$5:$P$40,1,FALSE),VLOOKUP($N17,項目一覧!$N$5:$P$40,3,FALSE),"】")),IF($O17="","",CONCATENATE($O$5,"【",VLOOKUP($O17,項目一覧!$R$5:$T$42,1,FALSE),VLOOKUP($O17,項目一覧!$R$5:$T$42,3,FALSE),"】")))</f>
        <v/>
      </c>
      <c r="F17" s="39"/>
      <c r="H17" s="57" t="str">
        <f t="shared" si="1"/>
        <v>2022/3/12</v>
      </c>
      <c r="I17" s="52">
        <v>12</v>
      </c>
      <c r="J17" s="55" t="str">
        <f t="shared" si="2"/>
        <v>土</v>
      </c>
      <c r="K17" s="46"/>
      <c r="L17" s="39"/>
      <c r="M17" s="39"/>
      <c r="N17" s="39"/>
      <c r="O17" s="47"/>
    </row>
    <row r="18" spans="2:15" ht="18" customHeight="1" x14ac:dyDescent="0.15">
      <c r="B18" s="52">
        <f t="shared" si="0"/>
        <v>13</v>
      </c>
      <c r="C18" s="53" t="str">
        <f t="shared" si="0"/>
        <v>日</v>
      </c>
      <c r="D18" s="39"/>
      <c r="E18" s="54" t="str">
        <f>CONCATENATE(IF($K18="","",CONCATENATE($K$5,"【",VLOOKUP($K18,項目一覧!$B$5:$D$40,1,FALSE),VLOOKUP($K18,項目一覧!$B$5:$D$40,3,FALSE),"】")),IF($L18="","",CONCATENATE($L$5,"【",VLOOKUP($L18,項目一覧!$F$5:$H$39,1,FALSE),VLOOKUP($L18,項目一覧!$F$5:$H$39,3,FALSE),"】")),IF($M18="","",CONCATENATE($M$5,"【",VLOOKUP($M18,項目一覧!$J$5:$L$37,1,FALSE),VLOOKUP($M18,項目一覧!$J$5:$L$37,3,FALSE),"】")),IF($N18="","",CONCATENATE($N$5,"【",VLOOKUP($N18,項目一覧!$N$5:$P$40,1,FALSE),VLOOKUP($N18,項目一覧!$N$5:$P$40,3,FALSE),"】")),IF($O18="","",CONCATENATE($O$5,"【",VLOOKUP($O18,項目一覧!$R$5:$T$42,1,FALSE),VLOOKUP($O18,項目一覧!$R$5:$T$42,3,FALSE),"】")))</f>
        <v/>
      </c>
      <c r="F18" s="39"/>
      <c r="H18" s="57" t="str">
        <f t="shared" si="1"/>
        <v>2022/3/13</v>
      </c>
      <c r="I18" s="52">
        <v>13</v>
      </c>
      <c r="J18" s="55" t="str">
        <f t="shared" si="2"/>
        <v>日</v>
      </c>
      <c r="K18" s="46"/>
      <c r="L18" s="39"/>
      <c r="M18" s="39"/>
      <c r="N18" s="39"/>
      <c r="O18" s="47"/>
    </row>
    <row r="19" spans="2:15" ht="18" customHeight="1" x14ac:dyDescent="0.15">
      <c r="B19" s="52">
        <f t="shared" si="0"/>
        <v>14</v>
      </c>
      <c r="C19" s="53" t="str">
        <f t="shared" si="0"/>
        <v>月</v>
      </c>
      <c r="D19" s="39"/>
      <c r="E19" s="54" t="str">
        <f>CONCATENATE(IF($K19="","",CONCATENATE($K$5,"【",VLOOKUP($K19,項目一覧!$B$5:$D$40,1,FALSE),VLOOKUP($K19,項目一覧!$B$5:$D$40,3,FALSE),"】")),IF($L19="","",CONCATENATE($L$5,"【",VLOOKUP($L19,項目一覧!$F$5:$H$39,1,FALSE),VLOOKUP($L19,項目一覧!$F$5:$H$39,3,FALSE),"】")),IF($M19="","",CONCATENATE($M$5,"【",VLOOKUP($M19,項目一覧!$J$5:$L$37,1,FALSE),VLOOKUP($M19,項目一覧!$J$5:$L$37,3,FALSE),"】")),IF($N19="","",CONCATENATE($N$5,"【",VLOOKUP($N19,項目一覧!$N$5:$P$40,1,FALSE),VLOOKUP($N19,項目一覧!$N$5:$P$40,3,FALSE),"】")),IF($O19="","",CONCATENATE($O$5,"【",VLOOKUP($O19,項目一覧!$R$5:$T$42,1,FALSE),VLOOKUP($O19,項目一覧!$R$5:$T$42,3,FALSE),"】")))</f>
        <v/>
      </c>
      <c r="F19" s="39"/>
      <c r="H19" s="57" t="str">
        <f t="shared" si="1"/>
        <v>2022/3/14</v>
      </c>
      <c r="I19" s="52">
        <v>14</v>
      </c>
      <c r="J19" s="55" t="str">
        <f t="shared" si="2"/>
        <v>月</v>
      </c>
      <c r="K19" s="46"/>
      <c r="L19" s="39"/>
      <c r="M19" s="39"/>
      <c r="N19" s="39"/>
      <c r="O19" s="47"/>
    </row>
    <row r="20" spans="2:15" ht="18" customHeight="1" x14ac:dyDescent="0.15">
      <c r="B20" s="52">
        <f t="shared" si="0"/>
        <v>15</v>
      </c>
      <c r="C20" s="53" t="str">
        <f t="shared" si="0"/>
        <v>火</v>
      </c>
      <c r="D20" s="39"/>
      <c r="E20" s="54" t="str">
        <f>CONCATENATE(IF($K20="","",CONCATENATE($K$5,"【",VLOOKUP($K20,項目一覧!$B$5:$D$40,1,FALSE),VLOOKUP($K20,項目一覧!$B$5:$D$40,3,FALSE),"】")),IF($L20="","",CONCATENATE($L$5,"【",VLOOKUP($L20,項目一覧!$F$5:$H$39,1,FALSE),VLOOKUP($L20,項目一覧!$F$5:$H$39,3,FALSE),"】")),IF($M20="","",CONCATENATE($M$5,"【",VLOOKUP($M20,項目一覧!$J$5:$L$37,1,FALSE),VLOOKUP($M20,項目一覧!$J$5:$L$37,3,FALSE),"】")),IF($N20="","",CONCATENATE($N$5,"【",VLOOKUP($N20,項目一覧!$N$5:$P$40,1,FALSE),VLOOKUP($N20,項目一覧!$N$5:$P$40,3,FALSE),"】")),IF($O20="","",CONCATENATE($O$5,"【",VLOOKUP($O20,項目一覧!$R$5:$T$42,1,FALSE),VLOOKUP($O20,項目一覧!$R$5:$T$42,3,FALSE),"】")))</f>
        <v/>
      </c>
      <c r="F20" s="39"/>
      <c r="H20" s="57" t="str">
        <f t="shared" si="1"/>
        <v>2022/3/15</v>
      </c>
      <c r="I20" s="52">
        <v>15</v>
      </c>
      <c r="J20" s="55" t="str">
        <f t="shared" si="2"/>
        <v>火</v>
      </c>
      <c r="K20" s="46"/>
      <c r="L20" s="39"/>
      <c r="M20" s="39"/>
      <c r="N20" s="39"/>
      <c r="O20" s="47"/>
    </row>
    <row r="21" spans="2:15" ht="18" customHeight="1" x14ac:dyDescent="0.15">
      <c r="B21" s="52">
        <f t="shared" si="0"/>
        <v>16</v>
      </c>
      <c r="C21" s="53" t="str">
        <f t="shared" si="0"/>
        <v>水</v>
      </c>
      <c r="D21" s="39"/>
      <c r="E21" s="54" t="str">
        <f>CONCATENATE(IF($K21="","",CONCATENATE($K$5,"【",VLOOKUP($K21,項目一覧!$B$5:$D$40,1,FALSE),VLOOKUP($K21,項目一覧!$B$5:$D$40,3,FALSE),"】")),IF($L21="","",CONCATENATE($L$5,"【",VLOOKUP($L21,項目一覧!$F$5:$H$39,1,FALSE),VLOOKUP($L21,項目一覧!$F$5:$H$39,3,FALSE),"】")),IF($M21="","",CONCATENATE($M$5,"【",VLOOKUP($M21,項目一覧!$J$5:$L$37,1,FALSE),VLOOKUP($M21,項目一覧!$J$5:$L$37,3,FALSE),"】")),IF($N21="","",CONCATENATE($N$5,"【",VLOOKUP($N21,項目一覧!$N$5:$P$40,1,FALSE),VLOOKUP($N21,項目一覧!$N$5:$P$40,3,FALSE),"】")),IF($O21="","",CONCATENATE($O$5,"【",VLOOKUP($O21,項目一覧!$R$5:$T$42,1,FALSE),VLOOKUP($O21,項目一覧!$R$5:$T$42,3,FALSE),"】")))</f>
        <v/>
      </c>
      <c r="F21" s="39"/>
      <c r="H21" s="57" t="str">
        <f t="shared" si="1"/>
        <v>2022/3/16</v>
      </c>
      <c r="I21" s="52">
        <v>16</v>
      </c>
      <c r="J21" s="55" t="str">
        <f t="shared" si="2"/>
        <v>水</v>
      </c>
      <c r="K21" s="46"/>
      <c r="L21" s="39"/>
      <c r="M21" s="39"/>
      <c r="N21" s="39"/>
      <c r="O21" s="47"/>
    </row>
    <row r="22" spans="2:15" ht="18" customHeight="1" x14ac:dyDescent="0.15">
      <c r="B22" s="52">
        <f t="shared" si="0"/>
        <v>17</v>
      </c>
      <c r="C22" s="53" t="str">
        <f t="shared" si="0"/>
        <v>木</v>
      </c>
      <c r="D22" s="39"/>
      <c r="E22" s="54" t="str">
        <f>CONCATENATE(IF($K22="","",CONCATENATE($K$5,"【",VLOOKUP($K22,項目一覧!$B$5:$D$40,1,FALSE),VLOOKUP($K22,項目一覧!$B$5:$D$40,3,FALSE),"】")),IF($L22="","",CONCATENATE($L$5,"【",VLOOKUP($L22,項目一覧!$F$5:$H$39,1,FALSE),VLOOKUP($L22,項目一覧!$F$5:$H$39,3,FALSE),"】")),IF($M22="","",CONCATENATE($M$5,"【",VLOOKUP($M22,項目一覧!$J$5:$L$37,1,FALSE),VLOOKUP($M22,項目一覧!$J$5:$L$37,3,FALSE),"】")),IF($N22="","",CONCATENATE($N$5,"【",VLOOKUP($N22,項目一覧!$N$5:$P$40,1,FALSE),VLOOKUP($N22,項目一覧!$N$5:$P$40,3,FALSE),"】")),IF($O22="","",CONCATENATE($O$5,"【",VLOOKUP($O22,項目一覧!$R$5:$T$42,1,FALSE),VLOOKUP($O22,項目一覧!$R$5:$T$42,3,FALSE),"】")))</f>
        <v/>
      </c>
      <c r="F22" s="39"/>
      <c r="H22" s="57" t="str">
        <f t="shared" si="1"/>
        <v>2022/3/17</v>
      </c>
      <c r="I22" s="52">
        <v>17</v>
      </c>
      <c r="J22" s="55" t="str">
        <f t="shared" si="2"/>
        <v>木</v>
      </c>
      <c r="K22" s="46"/>
      <c r="L22" s="39"/>
      <c r="M22" s="39"/>
      <c r="N22" s="39"/>
      <c r="O22" s="47"/>
    </row>
    <row r="23" spans="2:15" ht="18" customHeight="1" x14ac:dyDescent="0.15">
      <c r="B23" s="52">
        <f t="shared" si="0"/>
        <v>18</v>
      </c>
      <c r="C23" s="53" t="str">
        <f t="shared" si="0"/>
        <v>金</v>
      </c>
      <c r="D23" s="39"/>
      <c r="E23" s="54" t="str">
        <f>CONCATENATE(IF($K23="","",CONCATENATE($K$5,"【",VLOOKUP($K23,項目一覧!$B$5:$D$40,1,FALSE),VLOOKUP($K23,項目一覧!$B$5:$D$40,3,FALSE),"】")),IF($L23="","",CONCATENATE($L$5,"【",VLOOKUP($L23,項目一覧!$F$5:$H$39,1,FALSE),VLOOKUP($L23,項目一覧!$F$5:$H$39,3,FALSE),"】")),IF($M23="","",CONCATENATE($M$5,"【",VLOOKUP($M23,項目一覧!$J$5:$L$37,1,FALSE),VLOOKUP($M23,項目一覧!$J$5:$L$37,3,FALSE),"】")),IF($N23="","",CONCATENATE($N$5,"【",VLOOKUP($N23,項目一覧!$N$5:$P$40,1,FALSE),VLOOKUP($N23,項目一覧!$N$5:$P$40,3,FALSE),"】")),IF($O23="","",CONCATENATE($O$5,"【",VLOOKUP($O23,項目一覧!$R$5:$T$42,1,FALSE),VLOOKUP($O23,項目一覧!$R$5:$T$42,3,FALSE),"】")))</f>
        <v/>
      </c>
      <c r="F23" s="39"/>
      <c r="H23" s="57" t="str">
        <f t="shared" si="1"/>
        <v>2022/3/18</v>
      </c>
      <c r="I23" s="52">
        <v>18</v>
      </c>
      <c r="J23" s="55" t="str">
        <f t="shared" si="2"/>
        <v>金</v>
      </c>
      <c r="K23" s="46"/>
      <c r="L23" s="39"/>
      <c r="M23" s="39"/>
      <c r="N23" s="39"/>
      <c r="O23" s="47"/>
    </row>
    <row r="24" spans="2:15" ht="18" customHeight="1" x14ac:dyDescent="0.15">
      <c r="B24" s="52">
        <f t="shared" si="0"/>
        <v>19</v>
      </c>
      <c r="C24" s="53" t="str">
        <f t="shared" si="0"/>
        <v>土</v>
      </c>
      <c r="D24" s="39"/>
      <c r="E24" s="54" t="str">
        <f>CONCATENATE(IF($K24="","",CONCATENATE($K$5,"【",VLOOKUP($K24,項目一覧!$B$5:$D$40,1,FALSE),VLOOKUP($K24,項目一覧!$B$5:$D$40,3,FALSE),"】")),IF($L24="","",CONCATENATE($L$5,"【",VLOOKUP($L24,項目一覧!$F$5:$H$39,1,FALSE),VLOOKUP($L24,項目一覧!$F$5:$H$39,3,FALSE),"】")),IF($M24="","",CONCATENATE($M$5,"【",VLOOKUP($M24,項目一覧!$J$5:$L$37,1,FALSE),VLOOKUP($M24,項目一覧!$J$5:$L$37,3,FALSE),"】")),IF($N24="","",CONCATENATE($N$5,"【",VLOOKUP($N24,項目一覧!$N$5:$P$40,1,FALSE),VLOOKUP($N24,項目一覧!$N$5:$P$40,3,FALSE),"】")),IF($O24="","",CONCATENATE($O$5,"【",VLOOKUP($O24,項目一覧!$R$5:$T$42,1,FALSE),VLOOKUP($O24,項目一覧!$R$5:$T$42,3,FALSE),"】")))</f>
        <v/>
      </c>
      <c r="F24" s="39"/>
      <c r="H24" s="57" t="str">
        <f t="shared" si="1"/>
        <v>2022/3/19</v>
      </c>
      <c r="I24" s="52">
        <v>19</v>
      </c>
      <c r="J24" s="55" t="str">
        <f t="shared" si="2"/>
        <v>土</v>
      </c>
      <c r="K24" s="46"/>
      <c r="L24" s="39"/>
      <c r="M24" s="39"/>
      <c r="N24" s="39"/>
      <c r="O24" s="47"/>
    </row>
    <row r="25" spans="2:15" ht="18" customHeight="1" x14ac:dyDescent="0.15">
      <c r="B25" s="52">
        <f t="shared" si="0"/>
        <v>20</v>
      </c>
      <c r="C25" s="53" t="str">
        <f t="shared" si="0"/>
        <v>日</v>
      </c>
      <c r="D25" s="39"/>
      <c r="E25" s="54" t="str">
        <f>CONCATENATE(IF($K25="","",CONCATENATE($K$5,"【",VLOOKUP($K25,項目一覧!$B$5:$D$40,1,FALSE),VLOOKUP($K25,項目一覧!$B$5:$D$40,3,FALSE),"】")),IF($L25="","",CONCATENATE($L$5,"【",VLOOKUP($L25,項目一覧!$F$5:$H$39,1,FALSE),VLOOKUP($L25,項目一覧!$F$5:$H$39,3,FALSE),"】")),IF($M25="","",CONCATENATE($M$5,"【",VLOOKUP($M25,項目一覧!$J$5:$L$37,1,FALSE),VLOOKUP($M25,項目一覧!$J$5:$L$37,3,FALSE),"】")),IF($N25="","",CONCATENATE($N$5,"【",VLOOKUP($N25,項目一覧!$N$5:$P$40,1,FALSE),VLOOKUP($N25,項目一覧!$N$5:$P$40,3,FALSE),"】")),IF($O25="","",CONCATENATE($O$5,"【",VLOOKUP($O25,項目一覧!$R$5:$T$42,1,FALSE),VLOOKUP($O25,項目一覧!$R$5:$T$42,3,FALSE),"】")))</f>
        <v/>
      </c>
      <c r="F25" s="39"/>
      <c r="H25" s="57" t="str">
        <f t="shared" si="1"/>
        <v>2022/3/20</v>
      </c>
      <c r="I25" s="52">
        <v>20</v>
      </c>
      <c r="J25" s="55" t="str">
        <f t="shared" si="2"/>
        <v>日</v>
      </c>
      <c r="K25" s="46"/>
      <c r="L25" s="39"/>
      <c r="M25" s="39"/>
      <c r="N25" s="39"/>
      <c r="O25" s="47"/>
    </row>
    <row r="26" spans="2:15" ht="18" customHeight="1" x14ac:dyDescent="0.15">
      <c r="B26" s="52">
        <f t="shared" si="0"/>
        <v>21</v>
      </c>
      <c r="C26" s="53" t="str">
        <f t="shared" si="0"/>
        <v>月</v>
      </c>
      <c r="D26" s="39"/>
      <c r="E26" s="54" t="str">
        <f>CONCATENATE(IF($K26="","",CONCATENATE($K$5,"【",VLOOKUP($K26,項目一覧!$B$5:$D$40,1,FALSE),VLOOKUP($K26,項目一覧!$B$5:$D$40,3,FALSE),"】")),IF($L26="","",CONCATENATE($L$5,"【",VLOOKUP($L26,項目一覧!$F$5:$H$39,1,FALSE),VLOOKUP($L26,項目一覧!$F$5:$H$39,3,FALSE),"】")),IF($M26="","",CONCATENATE($M$5,"【",VLOOKUP($M26,項目一覧!$J$5:$L$37,1,FALSE),VLOOKUP($M26,項目一覧!$J$5:$L$37,3,FALSE),"】")),IF($N26="","",CONCATENATE($N$5,"【",VLOOKUP($N26,項目一覧!$N$5:$P$40,1,FALSE),VLOOKUP($N26,項目一覧!$N$5:$P$40,3,FALSE),"】")),IF($O26="","",CONCATENATE($O$5,"【",VLOOKUP($O26,項目一覧!$R$5:$T$42,1,FALSE),VLOOKUP($O26,項目一覧!$R$5:$T$42,3,FALSE),"】")))</f>
        <v/>
      </c>
      <c r="F26" s="39"/>
      <c r="H26" s="57" t="str">
        <f t="shared" si="1"/>
        <v>2022/3/21</v>
      </c>
      <c r="I26" s="52">
        <v>21</v>
      </c>
      <c r="J26" s="55" t="str">
        <f t="shared" si="2"/>
        <v>月</v>
      </c>
      <c r="K26" s="46"/>
      <c r="L26" s="39"/>
      <c r="M26" s="39"/>
      <c r="N26" s="39"/>
      <c r="O26" s="47"/>
    </row>
    <row r="27" spans="2:15" ht="18" customHeight="1" x14ac:dyDescent="0.15">
      <c r="B27" s="52">
        <f t="shared" si="0"/>
        <v>22</v>
      </c>
      <c r="C27" s="53" t="str">
        <f t="shared" si="0"/>
        <v>火</v>
      </c>
      <c r="D27" s="39"/>
      <c r="E27" s="54" t="str">
        <f>CONCATENATE(IF($K27="","",CONCATENATE($K$5,"【",VLOOKUP($K27,項目一覧!$B$5:$D$40,1,FALSE),VLOOKUP($K27,項目一覧!$B$5:$D$40,3,FALSE),"】")),IF($L27="","",CONCATENATE($L$5,"【",VLOOKUP($L27,項目一覧!$F$5:$H$39,1,FALSE),VLOOKUP($L27,項目一覧!$F$5:$H$39,3,FALSE),"】")),IF($M27="","",CONCATENATE($M$5,"【",VLOOKUP($M27,項目一覧!$J$5:$L$37,1,FALSE),VLOOKUP($M27,項目一覧!$J$5:$L$37,3,FALSE),"】")),IF($N27="","",CONCATENATE($N$5,"【",VLOOKUP($N27,項目一覧!$N$5:$P$40,1,FALSE),VLOOKUP($N27,項目一覧!$N$5:$P$40,3,FALSE),"】")),IF($O27="","",CONCATENATE($O$5,"【",VLOOKUP($O27,項目一覧!$R$5:$T$42,1,FALSE),VLOOKUP($O27,項目一覧!$R$5:$T$42,3,FALSE),"】")))</f>
        <v/>
      </c>
      <c r="F27" s="39"/>
      <c r="H27" s="57" t="str">
        <f t="shared" si="1"/>
        <v>2022/3/22</v>
      </c>
      <c r="I27" s="52">
        <v>22</v>
      </c>
      <c r="J27" s="55" t="str">
        <f t="shared" si="2"/>
        <v>火</v>
      </c>
      <c r="K27" s="46"/>
      <c r="L27" s="39"/>
      <c r="M27" s="39"/>
      <c r="N27" s="39"/>
      <c r="O27" s="47"/>
    </row>
    <row r="28" spans="2:15" ht="18" customHeight="1" x14ac:dyDescent="0.15">
      <c r="B28" s="52">
        <f t="shared" si="0"/>
        <v>23</v>
      </c>
      <c r="C28" s="53" t="str">
        <f t="shared" si="0"/>
        <v>水</v>
      </c>
      <c r="D28" s="39"/>
      <c r="E28" s="54" t="str">
        <f>CONCATENATE(IF($K28="","",CONCATENATE($K$5,"【",VLOOKUP($K28,項目一覧!$B$5:$D$40,1,FALSE),VLOOKUP($K28,項目一覧!$B$5:$D$40,3,FALSE),"】")),IF($L28="","",CONCATENATE($L$5,"【",VLOOKUP($L28,項目一覧!$F$5:$H$39,1,FALSE),VLOOKUP($L28,項目一覧!$F$5:$H$39,3,FALSE),"】")),IF($M28="","",CONCATENATE($M$5,"【",VLOOKUP($M28,項目一覧!$J$5:$L$37,1,FALSE),VLOOKUP($M28,項目一覧!$J$5:$L$37,3,FALSE),"】")),IF($N28="","",CONCATENATE($N$5,"【",VLOOKUP($N28,項目一覧!$N$5:$P$40,1,FALSE),VLOOKUP($N28,項目一覧!$N$5:$P$40,3,FALSE),"】")),IF($O28="","",CONCATENATE($O$5,"【",VLOOKUP($O28,項目一覧!$R$5:$T$42,1,FALSE),VLOOKUP($O28,項目一覧!$R$5:$T$42,3,FALSE),"】")))</f>
        <v/>
      </c>
      <c r="F28" s="39"/>
      <c r="H28" s="57" t="str">
        <f t="shared" si="1"/>
        <v>2022/3/23</v>
      </c>
      <c r="I28" s="52">
        <v>23</v>
      </c>
      <c r="J28" s="55" t="str">
        <f t="shared" si="2"/>
        <v>水</v>
      </c>
      <c r="K28" s="46"/>
      <c r="L28" s="39"/>
      <c r="M28" s="39"/>
      <c r="N28" s="39"/>
      <c r="O28" s="47"/>
    </row>
    <row r="29" spans="2:15" ht="18" customHeight="1" x14ac:dyDescent="0.15">
      <c r="B29" s="52">
        <f t="shared" si="0"/>
        <v>24</v>
      </c>
      <c r="C29" s="53" t="str">
        <f t="shared" si="0"/>
        <v>木</v>
      </c>
      <c r="D29" s="39"/>
      <c r="E29" s="54" t="str">
        <f>CONCATENATE(IF($K29="","",CONCATENATE($K$5,"【",VLOOKUP($K29,項目一覧!$B$5:$D$40,1,FALSE),VLOOKUP($K29,項目一覧!$B$5:$D$40,3,FALSE),"】")),IF($L29="","",CONCATENATE($L$5,"【",VLOOKUP($L29,項目一覧!$F$5:$H$39,1,FALSE),VLOOKUP($L29,項目一覧!$F$5:$H$39,3,FALSE),"】")),IF($M29="","",CONCATENATE($M$5,"【",VLOOKUP($M29,項目一覧!$J$5:$L$37,1,FALSE),VLOOKUP($M29,項目一覧!$J$5:$L$37,3,FALSE),"】")),IF($N29="","",CONCATENATE($N$5,"【",VLOOKUP($N29,項目一覧!$N$5:$P$40,1,FALSE),VLOOKUP($N29,項目一覧!$N$5:$P$40,3,FALSE),"】")),IF($O29="","",CONCATENATE($O$5,"【",VLOOKUP($O29,項目一覧!$R$5:$T$42,1,FALSE),VLOOKUP($O29,項目一覧!$R$5:$T$42,3,FALSE),"】")))</f>
        <v/>
      </c>
      <c r="F29" s="39"/>
      <c r="H29" s="57" t="str">
        <f t="shared" si="1"/>
        <v>2022/3/24</v>
      </c>
      <c r="I29" s="52">
        <v>24</v>
      </c>
      <c r="J29" s="55" t="str">
        <f t="shared" si="2"/>
        <v>木</v>
      </c>
      <c r="K29" s="46"/>
      <c r="L29" s="39"/>
      <c r="M29" s="39"/>
      <c r="N29" s="39"/>
      <c r="O29" s="47"/>
    </row>
    <row r="30" spans="2:15" ht="18" customHeight="1" x14ac:dyDescent="0.15">
      <c r="B30" s="52">
        <f t="shared" si="0"/>
        <v>25</v>
      </c>
      <c r="C30" s="53" t="str">
        <f t="shared" si="0"/>
        <v>金</v>
      </c>
      <c r="D30" s="39"/>
      <c r="E30" s="54" t="str">
        <f>CONCATENATE(IF($K30="","",CONCATENATE($K$5,"【",VLOOKUP($K30,項目一覧!$B$5:$D$40,1,FALSE),VLOOKUP($K30,項目一覧!$B$5:$D$40,3,FALSE),"】")),IF($L30="","",CONCATENATE($L$5,"【",VLOOKUP($L30,項目一覧!$F$5:$H$39,1,FALSE),VLOOKUP($L30,項目一覧!$F$5:$H$39,3,FALSE),"】")),IF($M30="","",CONCATENATE($M$5,"【",VLOOKUP($M30,項目一覧!$J$5:$L$37,1,FALSE),VLOOKUP($M30,項目一覧!$J$5:$L$37,3,FALSE),"】")),IF($N30="","",CONCATENATE($N$5,"【",VLOOKUP($N30,項目一覧!$N$5:$P$40,1,FALSE),VLOOKUP($N30,項目一覧!$N$5:$P$40,3,FALSE),"】")),IF($O30="","",CONCATENATE($O$5,"【",VLOOKUP($O30,項目一覧!$R$5:$T$42,1,FALSE),VLOOKUP($O30,項目一覧!$R$5:$T$42,3,FALSE),"】")))</f>
        <v/>
      </c>
      <c r="F30" s="39"/>
      <c r="H30" s="57" t="str">
        <f t="shared" si="1"/>
        <v>2022/3/25</v>
      </c>
      <c r="I30" s="52">
        <v>25</v>
      </c>
      <c r="J30" s="55" t="str">
        <f t="shared" si="2"/>
        <v>金</v>
      </c>
      <c r="K30" s="46"/>
      <c r="L30" s="39"/>
      <c r="M30" s="39"/>
      <c r="N30" s="39"/>
      <c r="O30" s="47"/>
    </row>
    <row r="31" spans="2:15" ht="18" customHeight="1" x14ac:dyDescent="0.15">
      <c r="B31" s="52">
        <f t="shared" si="0"/>
        <v>26</v>
      </c>
      <c r="C31" s="53" t="str">
        <f t="shared" si="0"/>
        <v>土</v>
      </c>
      <c r="D31" s="39"/>
      <c r="E31" s="54" t="str">
        <f>CONCATENATE(IF($K31="","",CONCATENATE($K$5,"【",VLOOKUP($K31,項目一覧!$B$5:$D$40,1,FALSE),VLOOKUP($K31,項目一覧!$B$5:$D$40,3,FALSE),"】")),IF($L31="","",CONCATENATE($L$5,"【",VLOOKUP($L31,項目一覧!$F$5:$H$39,1,FALSE),VLOOKUP($L31,項目一覧!$F$5:$H$39,3,FALSE),"】")),IF($M31="","",CONCATENATE($M$5,"【",VLOOKUP($M31,項目一覧!$J$5:$L$37,1,FALSE),VLOOKUP($M31,項目一覧!$J$5:$L$37,3,FALSE),"】")),IF($N31="","",CONCATENATE($N$5,"【",VLOOKUP($N31,項目一覧!$N$5:$P$40,1,FALSE),VLOOKUP($N31,項目一覧!$N$5:$P$40,3,FALSE),"】")),IF($O31="","",CONCATENATE($O$5,"【",VLOOKUP($O31,項目一覧!$R$5:$T$42,1,FALSE),VLOOKUP($O31,項目一覧!$R$5:$T$42,3,FALSE),"】")))</f>
        <v/>
      </c>
      <c r="F31" s="39"/>
      <c r="H31" s="57" t="str">
        <f t="shared" si="1"/>
        <v>2022/3/26</v>
      </c>
      <c r="I31" s="52">
        <v>26</v>
      </c>
      <c r="J31" s="55" t="str">
        <f t="shared" si="2"/>
        <v>土</v>
      </c>
      <c r="K31" s="46"/>
      <c r="L31" s="39"/>
      <c r="M31" s="39"/>
      <c r="N31" s="39"/>
      <c r="O31" s="47"/>
    </row>
    <row r="32" spans="2:15" ht="18" customHeight="1" x14ac:dyDescent="0.15">
      <c r="B32" s="52">
        <f t="shared" si="0"/>
        <v>27</v>
      </c>
      <c r="C32" s="53" t="str">
        <f t="shared" si="0"/>
        <v>日</v>
      </c>
      <c r="D32" s="39"/>
      <c r="E32" s="54" t="str">
        <f>CONCATENATE(IF($K32="","",CONCATENATE($K$5,"【",VLOOKUP($K32,項目一覧!$B$5:$D$40,1,FALSE),VLOOKUP($K32,項目一覧!$B$5:$D$40,3,FALSE),"】")),IF($L32="","",CONCATENATE($L$5,"【",VLOOKUP($L32,項目一覧!$F$5:$H$39,1,FALSE),VLOOKUP($L32,項目一覧!$F$5:$H$39,3,FALSE),"】")),IF($M32="","",CONCATENATE($M$5,"【",VLOOKUP($M32,項目一覧!$J$5:$L$37,1,FALSE),VLOOKUP($M32,項目一覧!$J$5:$L$37,3,FALSE),"】")),IF($N32="","",CONCATENATE($N$5,"【",VLOOKUP($N32,項目一覧!$N$5:$P$40,1,FALSE),VLOOKUP($N32,項目一覧!$N$5:$P$40,3,FALSE),"】")),IF($O32="","",CONCATENATE($O$5,"【",VLOOKUP($O32,項目一覧!$R$5:$T$42,1,FALSE),VLOOKUP($O32,項目一覧!$R$5:$T$42,3,FALSE),"】")))</f>
        <v/>
      </c>
      <c r="F32" s="39"/>
      <c r="H32" s="57" t="str">
        <f t="shared" si="1"/>
        <v>2022/3/27</v>
      </c>
      <c r="I32" s="52">
        <v>27</v>
      </c>
      <c r="J32" s="55" t="str">
        <f t="shared" si="2"/>
        <v>日</v>
      </c>
      <c r="K32" s="46"/>
      <c r="L32" s="39"/>
      <c r="M32" s="39"/>
      <c r="N32" s="39"/>
      <c r="O32" s="47"/>
    </row>
    <row r="33" spans="2:15" ht="18" customHeight="1" x14ac:dyDescent="0.15">
      <c r="B33" s="52">
        <f t="shared" si="0"/>
        <v>28</v>
      </c>
      <c r="C33" s="53" t="str">
        <f t="shared" si="0"/>
        <v>月</v>
      </c>
      <c r="D33" s="39"/>
      <c r="E33" s="54" t="str">
        <f>CONCATENATE(IF($K33="","",CONCATENATE($K$5,"【",VLOOKUP($K33,項目一覧!$B$5:$D$40,1,FALSE),VLOOKUP($K33,項目一覧!$B$5:$D$40,3,FALSE),"】")),IF($L33="","",CONCATENATE($L$5,"【",VLOOKUP($L33,項目一覧!$F$5:$H$39,1,FALSE),VLOOKUP($L33,項目一覧!$F$5:$H$39,3,FALSE),"】")),IF($M33="","",CONCATENATE($M$5,"【",VLOOKUP($M33,項目一覧!$J$5:$L$37,1,FALSE),VLOOKUP($M33,項目一覧!$J$5:$L$37,3,FALSE),"】")),IF($N33="","",CONCATENATE($N$5,"【",VLOOKUP($N33,項目一覧!$N$5:$P$40,1,FALSE),VLOOKUP($N33,項目一覧!$N$5:$P$40,3,FALSE),"】")),IF($O33="","",CONCATENATE($O$5,"【",VLOOKUP($O33,項目一覧!$R$5:$T$42,1,FALSE),VLOOKUP($O33,項目一覧!$R$5:$T$42,3,FALSE),"】")))</f>
        <v/>
      </c>
      <c r="F33" s="39"/>
      <c r="H33" s="57" t="str">
        <f t="shared" si="1"/>
        <v>2022/3/28</v>
      </c>
      <c r="I33" s="52">
        <v>28</v>
      </c>
      <c r="J33" s="55" t="str">
        <f t="shared" si="2"/>
        <v>月</v>
      </c>
      <c r="K33" s="46"/>
      <c r="L33" s="39"/>
      <c r="M33" s="39"/>
      <c r="N33" s="39"/>
      <c r="O33" s="47"/>
    </row>
    <row r="34" spans="2:15" ht="18" customHeight="1" x14ac:dyDescent="0.15">
      <c r="B34" s="52">
        <f>I34</f>
        <v>29</v>
      </c>
      <c r="C34" s="53" t="str">
        <f>J34</f>
        <v>火</v>
      </c>
      <c r="D34" s="39"/>
      <c r="E34" s="54" t="str">
        <f>CONCATENATE(IF($K34="","",CONCATENATE($K$5,"【",VLOOKUP($K34,項目一覧!$B$5:$D$40,1,FALSE),VLOOKUP($K34,項目一覧!$B$5:$D$40,3,FALSE),"】")),IF($L34="","",CONCATENATE($L$5,"【",VLOOKUP($L34,項目一覧!$F$5:$H$39,1,FALSE),VLOOKUP($L34,項目一覧!$F$5:$H$39,3,FALSE),"】")),IF($M34="","",CONCATENATE($M$5,"【",VLOOKUP($M34,項目一覧!$J$5:$L$37,1,FALSE),VLOOKUP($M34,項目一覧!$J$5:$L$37,3,FALSE),"】")),IF($N34="","",CONCATENATE($N$5,"【",VLOOKUP($N34,項目一覧!$N$5:$P$40,1,FALSE),VLOOKUP($N34,項目一覧!$N$5:$P$40,3,FALSE),"】")),IF($O34="","",CONCATENATE($O$5,"【",VLOOKUP($O34,項目一覧!$R$5:$T$42,1,FALSE),VLOOKUP($O34,項目一覧!$R$5:$T$42,3,FALSE),"】")))</f>
        <v/>
      </c>
      <c r="F34" s="39"/>
      <c r="H34" s="57" t="str">
        <f t="shared" si="1"/>
        <v>2022/3/29</v>
      </c>
      <c r="I34" s="52">
        <f>IF(DAY(DATE($K$2,$K$3,29))=29,29,"")</f>
        <v>29</v>
      </c>
      <c r="J34" s="55" t="str">
        <f>IF(I34="","",TEXT(H34,"aaa"))</f>
        <v>火</v>
      </c>
      <c r="K34" s="46"/>
      <c r="L34" s="39"/>
      <c r="M34" s="39"/>
      <c r="N34" s="39"/>
      <c r="O34" s="47"/>
    </row>
    <row r="35" spans="2:15" ht="18" customHeight="1" x14ac:dyDescent="0.15">
      <c r="B35" s="52">
        <f t="shared" ref="B35:C36" si="3">I35</f>
        <v>30</v>
      </c>
      <c r="C35" s="53" t="str">
        <f t="shared" si="3"/>
        <v>水</v>
      </c>
      <c r="D35" s="39"/>
      <c r="E35" s="54" t="str">
        <f>CONCATENATE(IF($K35="","",CONCATENATE($K$5,"【",VLOOKUP($K35,項目一覧!$B$5:$D$40,1,FALSE),VLOOKUP($K35,項目一覧!$B$5:$D$40,3,FALSE),"】")),IF($L35="","",CONCATENATE($L$5,"【",VLOOKUP($L35,項目一覧!$F$5:$H$39,1,FALSE),VLOOKUP($L35,項目一覧!$F$5:$H$39,3,FALSE),"】")),IF($M35="","",CONCATENATE($M$5,"【",VLOOKUP($M35,項目一覧!$J$5:$L$37,1,FALSE),VLOOKUP($M35,項目一覧!$J$5:$L$37,3,FALSE),"】")),IF($N35="","",CONCATENATE($N$5,"【",VLOOKUP($N35,項目一覧!$N$5:$P$40,1,FALSE),VLOOKUP($N35,項目一覧!$N$5:$P$40,3,FALSE),"】")),IF($O35="","",CONCATENATE($O$5,"【",VLOOKUP($O35,項目一覧!$R$5:$T$42,1,FALSE),VLOOKUP($O35,項目一覧!$R$5:$T$42,3,FALSE),"】")))</f>
        <v/>
      </c>
      <c r="F35" s="39"/>
      <c r="H35" s="57" t="str">
        <f t="shared" si="1"/>
        <v>2022/3/30</v>
      </c>
      <c r="I35" s="52">
        <f>IF(DAY(DATE($K$2,$K$3,30))=30,30,"")</f>
        <v>30</v>
      </c>
      <c r="J35" s="55" t="str">
        <f t="shared" si="2"/>
        <v>水</v>
      </c>
      <c r="K35" s="46"/>
      <c r="L35" s="39"/>
      <c r="M35" s="39"/>
      <c r="N35" s="39"/>
      <c r="O35" s="47"/>
    </row>
    <row r="36" spans="2:15" ht="18" customHeight="1" thickBot="1" x14ac:dyDescent="0.2">
      <c r="B36" s="52">
        <f t="shared" si="3"/>
        <v>31</v>
      </c>
      <c r="C36" s="53" t="str">
        <f t="shared" si="3"/>
        <v>木</v>
      </c>
      <c r="D36" s="39"/>
      <c r="E36" s="54" t="str">
        <f>CONCATENATE(IF($K36="","",CONCATENATE($K$5,"【",VLOOKUP($K36,項目一覧!$B$5:$D$40,1,FALSE),VLOOKUP($K36,項目一覧!$B$5:$D$40,3,FALSE),"】")),IF($L36="","",CONCATENATE($L$5,"【",VLOOKUP($L36,項目一覧!$F$5:$H$39,1,FALSE),VLOOKUP($L36,項目一覧!$F$5:$H$39,3,FALSE),"】")),IF($M36="","",CONCATENATE($M$5,"【",VLOOKUP($M36,項目一覧!$J$5:$L$37,1,FALSE),VLOOKUP($M36,項目一覧!$J$5:$L$37,3,FALSE),"】")),IF($N36="","",CONCATENATE($N$5,"【",VLOOKUP($N36,項目一覧!$N$5:$P$40,1,FALSE),VLOOKUP($N36,項目一覧!$N$5:$P$40,3,FALSE),"】")),IF($O36="","",CONCATENATE($O$5,"【",VLOOKUP($O36,項目一覧!$R$5:$T$42,1,FALSE),VLOOKUP($O36,項目一覧!$R$5:$T$42,3,FALSE),"】")))</f>
        <v/>
      </c>
      <c r="F36" s="39"/>
      <c r="H36" s="57" t="str">
        <f t="shared" si="1"/>
        <v>2022/3/31</v>
      </c>
      <c r="I36" s="52">
        <f>IF(DAY(DATE($K$2,$K$3,31))=31,31,"")</f>
        <v>31</v>
      </c>
      <c r="J36" s="55" t="str">
        <f t="shared" si="2"/>
        <v>木</v>
      </c>
      <c r="K36" s="48"/>
      <c r="L36" s="49"/>
      <c r="M36" s="49"/>
      <c r="N36" s="49"/>
      <c r="O36" s="50"/>
    </row>
  </sheetData>
  <sheetProtection algorithmName="SHA-512" hashValue="HPSlABk9z+7cILBRkfpXymNb646pwDaOfY52HQ0yeoKLAmWOwhq+ebRezyeVZiYFUw548etrTOsh8aqV7KYSLQ==" saltValue="Ef0Se/mVTpmTs4Wr3eawwg==" spinCount="100000" sheet="1" objects="1" scenarios="1"/>
  <mergeCells count="3">
    <mergeCell ref="I2:J2"/>
    <mergeCell ref="B3:C3"/>
    <mergeCell ref="I3:J3"/>
  </mergeCells>
  <phoneticPr fontId="1"/>
  <conditionalFormatting sqref="C6:C33">
    <cfRule type="cellIs" dxfId="7" priority="7" operator="equal">
      <formula>"土"</formula>
    </cfRule>
    <cfRule type="cellIs" dxfId="6" priority="8" operator="equal">
      <formula>"日"</formula>
    </cfRule>
  </conditionalFormatting>
  <conditionalFormatting sqref="J6:J36">
    <cfRule type="containsText" dxfId="5" priority="5" operator="containsText" text="土">
      <formula>NOT(ISERROR(SEARCH("土",J6)))</formula>
    </cfRule>
    <cfRule type="cellIs" dxfId="4" priority="6" operator="equal">
      <formula>"日"</formula>
    </cfRule>
  </conditionalFormatting>
  <conditionalFormatting sqref="C34:C36">
    <cfRule type="cellIs" dxfId="3" priority="3" operator="equal">
      <formula>"土"</formula>
    </cfRule>
    <cfRule type="cellIs" dxfId="2" priority="4" operator="equal">
      <formula>"日"</formula>
    </cfRule>
  </conditionalFormatting>
  <conditionalFormatting sqref="I6:I36 B6:B36">
    <cfRule type="expression" dxfId="1" priority="2">
      <formula>C6="土"</formula>
    </cfRule>
  </conditionalFormatting>
  <conditionalFormatting sqref="I6:I36 B6:B36">
    <cfRule type="expression" dxfId="0" priority="1">
      <formula>$C6="日"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T42"/>
  <sheetViews>
    <sheetView zoomScale="90" zoomScaleNormal="90" zoomScaleSheetLayoutView="100" workbookViewId="0">
      <selection activeCell="B7" sqref="B7"/>
    </sheetView>
  </sheetViews>
  <sheetFormatPr defaultColWidth="9.5" defaultRowHeight="21" customHeight="1" x14ac:dyDescent="0.15"/>
  <cols>
    <col min="1" max="1" width="5" style="1" customWidth="1"/>
    <col min="2" max="2" width="6.75" style="2" customWidth="1"/>
    <col min="3" max="3" width="53.125" style="3" customWidth="1"/>
    <col min="4" max="4" width="12.875" style="4" customWidth="1"/>
    <col min="5" max="5" width="5" style="16" customWidth="1"/>
    <col min="6" max="6" width="6.75" style="16" customWidth="1"/>
    <col min="7" max="7" width="53.125" style="15" customWidth="1"/>
    <col min="8" max="8" width="12.875" style="16" customWidth="1"/>
    <col min="9" max="9" width="5" style="16" customWidth="1"/>
    <col min="10" max="10" width="6.75" style="16" customWidth="1"/>
    <col min="11" max="11" width="53.125" style="16" customWidth="1"/>
    <col min="12" max="12" width="12.875" style="16" customWidth="1"/>
    <col min="13" max="13" width="5" style="16" customWidth="1"/>
    <col min="14" max="14" width="6.75" style="16" customWidth="1"/>
    <col min="15" max="15" width="53.125" style="16" customWidth="1"/>
    <col min="16" max="16" width="12.875" style="16" customWidth="1"/>
    <col min="17" max="17" width="5" style="16" customWidth="1"/>
    <col min="18" max="18" width="9.5" style="16"/>
    <col min="19" max="19" width="53.125" style="16" customWidth="1"/>
    <col min="20" max="20" width="14.625" style="16" customWidth="1"/>
    <col min="21" max="16384" width="9.5" style="1"/>
  </cols>
  <sheetData>
    <row r="2" spans="2:20" ht="24.95" customHeight="1" x14ac:dyDescent="0.15">
      <c r="B2" s="64" t="s">
        <v>4</v>
      </c>
      <c r="C2" s="64"/>
      <c r="D2" s="64"/>
      <c r="F2" s="65" t="s">
        <v>5</v>
      </c>
      <c r="G2" s="65"/>
      <c r="H2" s="65"/>
      <c r="J2" s="66" t="s">
        <v>6</v>
      </c>
      <c r="K2" s="66"/>
      <c r="L2" s="66"/>
      <c r="N2" s="67" t="s">
        <v>7</v>
      </c>
      <c r="O2" s="67"/>
      <c r="P2" s="67"/>
      <c r="R2" s="68" t="s">
        <v>8</v>
      </c>
      <c r="S2" s="68"/>
      <c r="T2" s="68"/>
    </row>
    <row r="3" spans="2:20" ht="9.9499999999999993" customHeight="1" thickBot="1" x14ac:dyDescent="0.2">
      <c r="F3" s="2"/>
      <c r="G3" s="3"/>
      <c r="H3" s="4"/>
      <c r="J3" s="2"/>
      <c r="K3" s="2"/>
      <c r="L3" s="4"/>
      <c r="N3" s="2"/>
      <c r="O3" s="2"/>
      <c r="P3" s="4"/>
      <c r="R3" s="2"/>
      <c r="S3" s="2"/>
      <c r="T3" s="4"/>
    </row>
    <row r="4" spans="2:20" ht="21" customHeight="1" x14ac:dyDescent="0.15">
      <c r="B4" s="5" t="s">
        <v>9</v>
      </c>
      <c r="C4" s="6" t="s">
        <v>10</v>
      </c>
      <c r="D4" s="7" t="s">
        <v>11</v>
      </c>
      <c r="F4" s="5" t="s">
        <v>9</v>
      </c>
      <c r="G4" s="6" t="s">
        <v>10</v>
      </c>
      <c r="H4" s="7" t="s">
        <v>11</v>
      </c>
      <c r="J4" s="5" t="s">
        <v>9</v>
      </c>
      <c r="K4" s="17" t="s">
        <v>10</v>
      </c>
      <c r="L4" s="7" t="s">
        <v>11</v>
      </c>
      <c r="N4" s="5" t="s">
        <v>9</v>
      </c>
      <c r="O4" s="17" t="s">
        <v>10</v>
      </c>
      <c r="P4" s="7" t="s">
        <v>11</v>
      </c>
      <c r="R4" s="5" t="s">
        <v>9</v>
      </c>
      <c r="S4" s="17" t="s">
        <v>10</v>
      </c>
      <c r="T4" s="7" t="s">
        <v>11</v>
      </c>
    </row>
    <row r="5" spans="2:20" ht="21" customHeight="1" x14ac:dyDescent="0.15">
      <c r="B5" s="8">
        <v>1</v>
      </c>
      <c r="C5" s="9" t="s">
        <v>25</v>
      </c>
      <c r="D5" s="10" t="s">
        <v>205</v>
      </c>
      <c r="F5" s="8">
        <v>1</v>
      </c>
      <c r="G5" s="9" t="s">
        <v>55</v>
      </c>
      <c r="H5" s="10" t="s">
        <v>205</v>
      </c>
      <c r="J5" s="8">
        <v>1</v>
      </c>
      <c r="K5" s="18" t="s">
        <v>88</v>
      </c>
      <c r="L5" s="10" t="s">
        <v>205</v>
      </c>
      <c r="N5" s="8">
        <v>1</v>
      </c>
      <c r="O5" s="18" t="s">
        <v>89</v>
      </c>
      <c r="P5" s="10" t="s">
        <v>205</v>
      </c>
      <c r="R5" s="8">
        <v>1</v>
      </c>
      <c r="S5" s="18" t="s">
        <v>90</v>
      </c>
      <c r="T5" s="10" t="s">
        <v>206</v>
      </c>
    </row>
    <row r="6" spans="2:20" ht="21" customHeight="1" x14ac:dyDescent="0.15">
      <c r="B6" s="8">
        <v>2</v>
      </c>
      <c r="C6" s="9" t="s">
        <v>26</v>
      </c>
      <c r="D6" s="10" t="s">
        <v>207</v>
      </c>
      <c r="F6" s="8">
        <v>2</v>
      </c>
      <c r="G6" s="9" t="s">
        <v>56</v>
      </c>
      <c r="H6" s="10" t="s">
        <v>207</v>
      </c>
      <c r="J6" s="8">
        <v>2</v>
      </c>
      <c r="K6" s="18" t="s">
        <v>91</v>
      </c>
      <c r="L6" s="10" t="s">
        <v>207</v>
      </c>
      <c r="N6" s="8">
        <v>2</v>
      </c>
      <c r="O6" s="18" t="s">
        <v>92</v>
      </c>
      <c r="P6" s="10" t="s">
        <v>207</v>
      </c>
      <c r="R6" s="8">
        <v>2</v>
      </c>
      <c r="S6" s="18" t="s">
        <v>93</v>
      </c>
      <c r="T6" s="10" t="s">
        <v>208</v>
      </c>
    </row>
    <row r="7" spans="2:20" ht="21" customHeight="1" x14ac:dyDescent="0.15">
      <c r="B7" s="8">
        <v>3</v>
      </c>
      <c r="C7" s="9" t="s">
        <v>27</v>
      </c>
      <c r="D7" s="10" t="s">
        <v>209</v>
      </c>
      <c r="F7" s="8">
        <v>3</v>
      </c>
      <c r="G7" s="9" t="s">
        <v>57</v>
      </c>
      <c r="H7" s="10" t="s">
        <v>209</v>
      </c>
      <c r="J7" s="8">
        <v>3</v>
      </c>
      <c r="K7" s="18" t="s">
        <v>94</v>
      </c>
      <c r="L7" s="10" t="s">
        <v>209</v>
      </c>
      <c r="N7" s="8">
        <v>3</v>
      </c>
      <c r="O7" s="18" t="s">
        <v>95</v>
      </c>
      <c r="P7" s="10" t="s">
        <v>209</v>
      </c>
      <c r="R7" s="8">
        <v>3</v>
      </c>
      <c r="S7" s="18" t="s">
        <v>96</v>
      </c>
      <c r="T7" s="10" t="s">
        <v>97</v>
      </c>
    </row>
    <row r="8" spans="2:20" ht="21" customHeight="1" x14ac:dyDescent="0.15">
      <c r="B8" s="8">
        <v>4</v>
      </c>
      <c r="C8" s="9" t="s">
        <v>28</v>
      </c>
      <c r="D8" s="10" t="s">
        <v>210</v>
      </c>
      <c r="F8" s="8">
        <v>4</v>
      </c>
      <c r="G8" s="9" t="s">
        <v>58</v>
      </c>
      <c r="H8" s="10" t="s">
        <v>210</v>
      </c>
      <c r="J8" s="8">
        <v>4</v>
      </c>
      <c r="K8" s="18" t="s">
        <v>98</v>
      </c>
      <c r="L8" s="10" t="s">
        <v>210</v>
      </c>
      <c r="N8" s="8">
        <v>4</v>
      </c>
      <c r="O8" s="18" t="s">
        <v>99</v>
      </c>
      <c r="P8" s="10" t="s">
        <v>210</v>
      </c>
      <c r="R8" s="8">
        <v>4</v>
      </c>
      <c r="S8" s="18" t="s">
        <v>100</v>
      </c>
      <c r="T8" s="10" t="s">
        <v>101</v>
      </c>
    </row>
    <row r="9" spans="2:20" ht="21" customHeight="1" x14ac:dyDescent="0.15">
      <c r="B9" s="8">
        <v>5</v>
      </c>
      <c r="C9" s="9" t="s">
        <v>29</v>
      </c>
      <c r="D9" s="10" t="s">
        <v>211</v>
      </c>
      <c r="F9" s="8">
        <v>5</v>
      </c>
      <c r="G9" s="9" t="s">
        <v>59</v>
      </c>
      <c r="H9" s="10" t="s">
        <v>211</v>
      </c>
      <c r="J9" s="8">
        <v>5</v>
      </c>
      <c r="K9" s="18" t="s">
        <v>102</v>
      </c>
      <c r="L9" s="10" t="s">
        <v>211</v>
      </c>
      <c r="N9" s="8">
        <v>5</v>
      </c>
      <c r="O9" s="18" t="s">
        <v>103</v>
      </c>
      <c r="P9" s="10" t="s">
        <v>211</v>
      </c>
      <c r="R9" s="8">
        <v>5</v>
      </c>
      <c r="S9" s="18" t="s">
        <v>104</v>
      </c>
      <c r="T9" s="10" t="s">
        <v>105</v>
      </c>
    </row>
    <row r="10" spans="2:20" ht="21" customHeight="1" x14ac:dyDescent="0.15">
      <c r="B10" s="8">
        <v>6</v>
      </c>
      <c r="C10" s="9" t="s">
        <v>30</v>
      </c>
      <c r="D10" s="10" t="s">
        <v>212</v>
      </c>
      <c r="F10" s="8">
        <v>6</v>
      </c>
      <c r="G10" s="9" t="s">
        <v>60</v>
      </c>
      <c r="H10" s="10" t="s">
        <v>212</v>
      </c>
      <c r="J10" s="8">
        <v>6</v>
      </c>
      <c r="K10" s="18" t="s">
        <v>106</v>
      </c>
      <c r="L10" s="10" t="s">
        <v>212</v>
      </c>
      <c r="N10" s="8">
        <v>6</v>
      </c>
      <c r="O10" s="18" t="s">
        <v>107</v>
      </c>
      <c r="P10" s="10" t="s">
        <v>212</v>
      </c>
      <c r="R10" s="8">
        <v>6</v>
      </c>
      <c r="S10" s="18" t="s">
        <v>108</v>
      </c>
      <c r="T10" s="10" t="s">
        <v>109</v>
      </c>
    </row>
    <row r="11" spans="2:20" ht="21" customHeight="1" x14ac:dyDescent="0.15">
      <c r="B11" s="8">
        <v>7</v>
      </c>
      <c r="C11" s="9" t="s">
        <v>31</v>
      </c>
      <c r="D11" s="10" t="s">
        <v>213</v>
      </c>
      <c r="F11" s="8">
        <v>7</v>
      </c>
      <c r="G11" s="9" t="s">
        <v>61</v>
      </c>
      <c r="H11" s="10" t="s">
        <v>213</v>
      </c>
      <c r="J11" s="8">
        <v>7</v>
      </c>
      <c r="K11" s="18" t="s">
        <v>110</v>
      </c>
      <c r="L11" s="10" t="s">
        <v>111</v>
      </c>
      <c r="N11" s="8">
        <v>7</v>
      </c>
      <c r="O11" s="18" t="s">
        <v>112</v>
      </c>
      <c r="P11" s="10" t="s">
        <v>213</v>
      </c>
      <c r="R11" s="8">
        <v>7</v>
      </c>
      <c r="S11" s="18" t="s">
        <v>113</v>
      </c>
      <c r="T11" s="10" t="s">
        <v>114</v>
      </c>
    </row>
    <row r="12" spans="2:20" ht="21" customHeight="1" x14ac:dyDescent="0.15">
      <c r="B12" s="8">
        <v>8</v>
      </c>
      <c r="C12" s="9" t="s">
        <v>32</v>
      </c>
      <c r="D12" s="10" t="s">
        <v>214</v>
      </c>
      <c r="F12" s="8">
        <v>8</v>
      </c>
      <c r="G12" s="9" t="s">
        <v>62</v>
      </c>
      <c r="H12" s="10" t="s">
        <v>214</v>
      </c>
      <c r="J12" s="8">
        <v>8</v>
      </c>
      <c r="K12" s="18" t="s">
        <v>115</v>
      </c>
      <c r="L12" s="10" t="s">
        <v>215</v>
      </c>
      <c r="N12" s="8">
        <v>8</v>
      </c>
      <c r="O12" s="18" t="s">
        <v>116</v>
      </c>
      <c r="P12" s="10" t="s">
        <v>214</v>
      </c>
      <c r="R12" s="8">
        <v>8</v>
      </c>
      <c r="S12" s="18" t="s">
        <v>117</v>
      </c>
      <c r="T12" s="10" t="s">
        <v>118</v>
      </c>
    </row>
    <row r="13" spans="2:20" ht="21" customHeight="1" x14ac:dyDescent="0.15">
      <c r="B13" s="8">
        <v>9</v>
      </c>
      <c r="C13" s="9" t="s">
        <v>33</v>
      </c>
      <c r="D13" s="10" t="s">
        <v>216</v>
      </c>
      <c r="F13" s="8">
        <v>9</v>
      </c>
      <c r="G13" s="9" t="s">
        <v>217</v>
      </c>
      <c r="H13" s="10" t="s">
        <v>216</v>
      </c>
      <c r="J13" s="8">
        <v>9</v>
      </c>
      <c r="K13" s="18" t="s">
        <v>119</v>
      </c>
      <c r="L13" s="10" t="s">
        <v>216</v>
      </c>
      <c r="N13" s="8">
        <v>9</v>
      </c>
      <c r="O13" s="18" t="s">
        <v>120</v>
      </c>
      <c r="P13" s="10" t="s">
        <v>216</v>
      </c>
      <c r="R13" s="8">
        <v>9</v>
      </c>
      <c r="S13" s="18" t="s">
        <v>121</v>
      </c>
      <c r="T13" s="10" t="s">
        <v>218</v>
      </c>
    </row>
    <row r="14" spans="2:20" ht="21" customHeight="1" x14ac:dyDescent="0.15">
      <c r="B14" s="8">
        <v>10</v>
      </c>
      <c r="C14" s="9" t="s">
        <v>34</v>
      </c>
      <c r="D14" s="10" t="s">
        <v>219</v>
      </c>
      <c r="F14" s="8">
        <v>10</v>
      </c>
      <c r="G14" s="9" t="s">
        <v>220</v>
      </c>
      <c r="H14" s="10" t="s">
        <v>219</v>
      </c>
      <c r="J14" s="8">
        <v>10</v>
      </c>
      <c r="K14" s="18" t="s">
        <v>122</v>
      </c>
      <c r="L14" s="10" t="s">
        <v>219</v>
      </c>
      <c r="N14" s="8">
        <v>10</v>
      </c>
      <c r="O14" s="18" t="s">
        <v>123</v>
      </c>
      <c r="P14" s="10" t="s">
        <v>219</v>
      </c>
      <c r="R14" s="8">
        <v>10</v>
      </c>
      <c r="S14" s="18" t="s">
        <v>124</v>
      </c>
      <c r="T14" s="10" t="s">
        <v>125</v>
      </c>
    </row>
    <row r="15" spans="2:20" ht="21" customHeight="1" x14ac:dyDescent="0.15">
      <c r="B15" s="8">
        <v>11</v>
      </c>
      <c r="C15" s="9" t="s">
        <v>12</v>
      </c>
      <c r="D15" s="10" t="s">
        <v>221</v>
      </c>
      <c r="F15" s="8">
        <v>11</v>
      </c>
      <c r="G15" s="9" t="s">
        <v>222</v>
      </c>
      <c r="H15" s="10" t="s">
        <v>223</v>
      </c>
      <c r="J15" s="8">
        <v>11</v>
      </c>
      <c r="K15" s="18" t="s">
        <v>126</v>
      </c>
      <c r="L15" s="10" t="s">
        <v>223</v>
      </c>
      <c r="N15" s="8">
        <v>11</v>
      </c>
      <c r="O15" s="18" t="s">
        <v>127</v>
      </c>
      <c r="P15" s="10" t="s">
        <v>223</v>
      </c>
      <c r="R15" s="8">
        <v>11</v>
      </c>
      <c r="S15" s="18" t="s">
        <v>128</v>
      </c>
      <c r="T15" s="10" t="s">
        <v>224</v>
      </c>
    </row>
    <row r="16" spans="2:20" ht="21" customHeight="1" x14ac:dyDescent="0.15">
      <c r="B16" s="8">
        <v>12</v>
      </c>
      <c r="C16" s="9" t="s">
        <v>13</v>
      </c>
      <c r="D16" s="10" t="s">
        <v>225</v>
      </c>
      <c r="F16" s="8">
        <v>12</v>
      </c>
      <c r="G16" s="9" t="s">
        <v>226</v>
      </c>
      <c r="H16" s="10" t="s">
        <v>227</v>
      </c>
      <c r="J16" s="8">
        <v>12</v>
      </c>
      <c r="K16" s="18" t="s">
        <v>129</v>
      </c>
      <c r="L16" s="10" t="s">
        <v>227</v>
      </c>
      <c r="N16" s="8">
        <v>12</v>
      </c>
      <c r="O16" s="18" t="s">
        <v>130</v>
      </c>
      <c r="P16" s="10" t="s">
        <v>227</v>
      </c>
      <c r="R16" s="8">
        <v>12</v>
      </c>
      <c r="S16" s="18" t="s">
        <v>131</v>
      </c>
      <c r="T16" s="10" t="s">
        <v>132</v>
      </c>
    </row>
    <row r="17" spans="2:20" ht="21" customHeight="1" x14ac:dyDescent="0.15">
      <c r="B17" s="8">
        <v>13</v>
      </c>
      <c r="C17" s="9" t="s">
        <v>35</v>
      </c>
      <c r="D17" s="10" t="s">
        <v>227</v>
      </c>
      <c r="F17" s="8">
        <v>13</v>
      </c>
      <c r="G17" s="9" t="s">
        <v>63</v>
      </c>
      <c r="H17" s="10" t="s">
        <v>228</v>
      </c>
      <c r="J17" s="8">
        <v>13</v>
      </c>
      <c r="K17" s="18" t="s">
        <v>133</v>
      </c>
      <c r="L17" s="10" t="s">
        <v>229</v>
      </c>
      <c r="N17" s="8">
        <v>13</v>
      </c>
      <c r="O17" s="18" t="s">
        <v>134</v>
      </c>
      <c r="P17" s="10" t="s">
        <v>229</v>
      </c>
      <c r="R17" s="8">
        <v>13</v>
      </c>
      <c r="S17" s="18" t="s">
        <v>135</v>
      </c>
      <c r="T17" s="10" t="s">
        <v>136</v>
      </c>
    </row>
    <row r="18" spans="2:20" ht="21" customHeight="1" x14ac:dyDescent="0.15">
      <c r="B18" s="8">
        <v>14</v>
      </c>
      <c r="C18" s="9" t="s">
        <v>36</v>
      </c>
      <c r="D18" s="10" t="s">
        <v>229</v>
      </c>
      <c r="F18" s="8">
        <v>14</v>
      </c>
      <c r="G18" s="9" t="s">
        <v>64</v>
      </c>
      <c r="H18" s="10" t="s">
        <v>230</v>
      </c>
      <c r="J18" s="8">
        <v>14</v>
      </c>
      <c r="K18" s="18" t="s">
        <v>137</v>
      </c>
      <c r="L18" s="10" t="s">
        <v>231</v>
      </c>
      <c r="N18" s="8">
        <v>14</v>
      </c>
      <c r="O18" s="18" t="s">
        <v>138</v>
      </c>
      <c r="P18" s="10" t="s">
        <v>231</v>
      </c>
      <c r="R18" s="8">
        <v>14</v>
      </c>
      <c r="S18" s="18" t="s">
        <v>139</v>
      </c>
      <c r="T18" s="10" t="s">
        <v>140</v>
      </c>
    </row>
    <row r="19" spans="2:20" ht="21" customHeight="1" x14ac:dyDescent="0.15">
      <c r="B19" s="8">
        <v>15</v>
      </c>
      <c r="C19" s="9" t="s">
        <v>37</v>
      </c>
      <c r="D19" s="10" t="s">
        <v>231</v>
      </c>
      <c r="F19" s="8">
        <v>15</v>
      </c>
      <c r="G19" s="9" t="s">
        <v>65</v>
      </c>
      <c r="H19" s="10" t="s">
        <v>231</v>
      </c>
      <c r="J19" s="8">
        <v>15</v>
      </c>
      <c r="K19" s="18" t="s">
        <v>141</v>
      </c>
      <c r="L19" s="10" t="s">
        <v>232</v>
      </c>
      <c r="N19" s="8">
        <v>15</v>
      </c>
      <c r="O19" s="18" t="s">
        <v>142</v>
      </c>
      <c r="P19" s="10" t="s">
        <v>232</v>
      </c>
      <c r="R19" s="8">
        <v>15</v>
      </c>
      <c r="S19" s="18" t="s">
        <v>143</v>
      </c>
      <c r="T19" s="10" t="s">
        <v>144</v>
      </c>
    </row>
    <row r="20" spans="2:20" ht="21" customHeight="1" x14ac:dyDescent="0.15">
      <c r="B20" s="8">
        <v>16</v>
      </c>
      <c r="C20" s="9" t="s">
        <v>38</v>
      </c>
      <c r="D20" s="10" t="s">
        <v>232</v>
      </c>
      <c r="F20" s="8">
        <v>16</v>
      </c>
      <c r="G20" s="9" t="s">
        <v>66</v>
      </c>
      <c r="H20" s="10" t="s">
        <v>232</v>
      </c>
      <c r="J20" s="8">
        <v>16</v>
      </c>
      <c r="K20" s="18" t="s">
        <v>145</v>
      </c>
      <c r="L20" s="10" t="s">
        <v>233</v>
      </c>
      <c r="N20" s="8">
        <v>16</v>
      </c>
      <c r="O20" s="18" t="s">
        <v>146</v>
      </c>
      <c r="P20" s="10" t="s">
        <v>233</v>
      </c>
      <c r="R20" s="8">
        <v>16</v>
      </c>
      <c r="S20" s="18" t="s">
        <v>147</v>
      </c>
      <c r="T20" s="10" t="s">
        <v>148</v>
      </c>
    </row>
    <row r="21" spans="2:20" ht="21" customHeight="1" x14ac:dyDescent="0.15">
      <c r="B21" s="8">
        <v>17</v>
      </c>
      <c r="C21" s="9" t="s">
        <v>39</v>
      </c>
      <c r="D21" s="10" t="s">
        <v>233</v>
      </c>
      <c r="F21" s="8">
        <v>17</v>
      </c>
      <c r="G21" s="9" t="s">
        <v>67</v>
      </c>
      <c r="H21" s="10" t="s">
        <v>233</v>
      </c>
      <c r="J21" s="8">
        <v>17</v>
      </c>
      <c r="K21" s="18" t="s">
        <v>149</v>
      </c>
      <c r="L21" s="10" t="s">
        <v>234</v>
      </c>
      <c r="N21" s="8">
        <v>17</v>
      </c>
      <c r="O21" s="18" t="s">
        <v>150</v>
      </c>
      <c r="P21" s="10" t="s">
        <v>234</v>
      </c>
      <c r="R21" s="8">
        <v>17</v>
      </c>
      <c r="S21" s="18" t="s">
        <v>151</v>
      </c>
      <c r="T21" s="10" t="s">
        <v>235</v>
      </c>
    </row>
    <row r="22" spans="2:20" ht="21" customHeight="1" x14ac:dyDescent="0.15">
      <c r="B22" s="8">
        <v>18</v>
      </c>
      <c r="C22" s="9" t="s">
        <v>40</v>
      </c>
      <c r="D22" s="10" t="s">
        <v>234</v>
      </c>
      <c r="F22" s="8">
        <v>18</v>
      </c>
      <c r="G22" s="9" t="s">
        <v>68</v>
      </c>
      <c r="H22" s="10" t="s">
        <v>234</v>
      </c>
      <c r="J22" s="8">
        <v>18</v>
      </c>
      <c r="K22" s="18" t="s">
        <v>152</v>
      </c>
      <c r="L22" s="10" t="s">
        <v>236</v>
      </c>
      <c r="N22" s="8">
        <v>18</v>
      </c>
      <c r="O22" s="18" t="s">
        <v>153</v>
      </c>
      <c r="P22" s="10" t="s">
        <v>236</v>
      </c>
      <c r="R22" s="8">
        <v>18</v>
      </c>
      <c r="S22" s="18" t="s">
        <v>154</v>
      </c>
      <c r="T22" s="10" t="s">
        <v>237</v>
      </c>
    </row>
    <row r="23" spans="2:20" ht="21" customHeight="1" x14ac:dyDescent="0.15">
      <c r="B23" s="8">
        <v>19</v>
      </c>
      <c r="C23" s="9" t="s">
        <v>41</v>
      </c>
      <c r="D23" s="10" t="s">
        <v>236</v>
      </c>
      <c r="F23" s="8">
        <v>19</v>
      </c>
      <c r="G23" s="9" t="s">
        <v>69</v>
      </c>
      <c r="H23" s="10" t="s">
        <v>236</v>
      </c>
      <c r="J23" s="8">
        <v>19</v>
      </c>
      <c r="K23" s="18" t="s">
        <v>155</v>
      </c>
      <c r="L23" s="10" t="s">
        <v>238</v>
      </c>
      <c r="N23" s="8">
        <v>19</v>
      </c>
      <c r="O23" s="18" t="s">
        <v>156</v>
      </c>
      <c r="P23" s="10" t="s">
        <v>238</v>
      </c>
      <c r="R23" s="8">
        <v>19</v>
      </c>
      <c r="S23" s="18" t="s">
        <v>157</v>
      </c>
      <c r="T23" s="10" t="s">
        <v>239</v>
      </c>
    </row>
    <row r="24" spans="2:20" ht="21" customHeight="1" x14ac:dyDescent="0.15">
      <c r="B24" s="8">
        <v>20</v>
      </c>
      <c r="C24" s="9" t="s">
        <v>42</v>
      </c>
      <c r="D24" s="10" t="s">
        <v>238</v>
      </c>
      <c r="F24" s="8">
        <v>20</v>
      </c>
      <c r="G24" s="9" t="s">
        <v>70</v>
      </c>
      <c r="H24" s="10" t="s">
        <v>238</v>
      </c>
      <c r="J24" s="8">
        <v>20</v>
      </c>
      <c r="K24" s="18" t="s">
        <v>158</v>
      </c>
      <c r="L24" s="10" t="s">
        <v>72</v>
      </c>
      <c r="N24" s="8">
        <v>20</v>
      </c>
      <c r="O24" s="18" t="s">
        <v>159</v>
      </c>
      <c r="P24" s="10" t="s">
        <v>72</v>
      </c>
      <c r="R24" s="8">
        <v>20</v>
      </c>
      <c r="S24" s="18" t="s">
        <v>160</v>
      </c>
      <c r="T24" s="10" t="s">
        <v>240</v>
      </c>
    </row>
    <row r="25" spans="2:20" ht="21" customHeight="1" x14ac:dyDescent="0.15">
      <c r="B25" s="8">
        <v>21</v>
      </c>
      <c r="C25" s="9" t="s">
        <v>14</v>
      </c>
      <c r="D25" s="10" t="s">
        <v>241</v>
      </c>
      <c r="F25" s="8">
        <v>21</v>
      </c>
      <c r="G25" s="9" t="s">
        <v>71</v>
      </c>
      <c r="H25" s="10" t="s">
        <v>72</v>
      </c>
      <c r="J25" s="8">
        <v>21</v>
      </c>
      <c r="K25" s="18" t="s">
        <v>161</v>
      </c>
      <c r="L25" s="10" t="s">
        <v>242</v>
      </c>
      <c r="N25" s="8">
        <v>21</v>
      </c>
      <c r="O25" s="9" t="s">
        <v>162</v>
      </c>
      <c r="P25" s="10" t="s">
        <v>242</v>
      </c>
      <c r="R25" s="8">
        <v>21</v>
      </c>
      <c r="S25" s="9" t="s">
        <v>163</v>
      </c>
      <c r="T25" s="10" t="s">
        <v>243</v>
      </c>
    </row>
    <row r="26" spans="2:20" ht="21" customHeight="1" x14ac:dyDescent="0.15">
      <c r="B26" s="8">
        <v>22</v>
      </c>
      <c r="C26" s="9" t="s">
        <v>15</v>
      </c>
      <c r="D26" s="10" t="s">
        <v>244</v>
      </c>
      <c r="F26" s="8">
        <v>22</v>
      </c>
      <c r="G26" s="9" t="s">
        <v>73</v>
      </c>
      <c r="H26" s="10" t="s">
        <v>242</v>
      </c>
      <c r="J26" s="8">
        <v>22</v>
      </c>
      <c r="K26" s="18" t="s">
        <v>164</v>
      </c>
      <c r="L26" s="10" t="s">
        <v>245</v>
      </c>
      <c r="N26" s="8">
        <v>22</v>
      </c>
      <c r="O26" s="18" t="s">
        <v>165</v>
      </c>
      <c r="P26" s="10" t="s">
        <v>245</v>
      </c>
      <c r="R26" s="8">
        <v>22</v>
      </c>
      <c r="S26" s="18" t="s">
        <v>166</v>
      </c>
      <c r="T26" s="10" t="s">
        <v>246</v>
      </c>
    </row>
    <row r="27" spans="2:20" ht="21" customHeight="1" x14ac:dyDescent="0.15">
      <c r="B27" s="8">
        <v>23</v>
      </c>
      <c r="C27" s="9" t="s">
        <v>43</v>
      </c>
      <c r="D27" s="10" t="s">
        <v>242</v>
      </c>
      <c r="F27" s="8">
        <v>23</v>
      </c>
      <c r="G27" s="9" t="s">
        <v>74</v>
      </c>
      <c r="H27" s="10" t="s">
        <v>245</v>
      </c>
      <c r="J27" s="8">
        <v>23</v>
      </c>
      <c r="K27" s="18" t="s">
        <v>167</v>
      </c>
      <c r="L27" s="10" t="s">
        <v>247</v>
      </c>
      <c r="N27" s="8">
        <v>23</v>
      </c>
      <c r="O27" s="18" t="s">
        <v>168</v>
      </c>
      <c r="P27" s="10" t="s">
        <v>248</v>
      </c>
      <c r="R27" s="8">
        <v>23</v>
      </c>
      <c r="S27" s="18" t="s">
        <v>169</v>
      </c>
      <c r="T27" s="10" t="s">
        <v>249</v>
      </c>
    </row>
    <row r="28" spans="2:20" ht="21" customHeight="1" x14ac:dyDescent="0.15">
      <c r="B28" s="8">
        <v>24</v>
      </c>
      <c r="C28" s="9" t="s">
        <v>44</v>
      </c>
      <c r="D28" s="10" t="s">
        <v>245</v>
      </c>
      <c r="F28" s="8">
        <v>24</v>
      </c>
      <c r="G28" s="9" t="s">
        <v>75</v>
      </c>
      <c r="H28" s="10" t="s">
        <v>248</v>
      </c>
      <c r="J28" s="8">
        <v>24</v>
      </c>
      <c r="K28" s="18" t="s">
        <v>170</v>
      </c>
      <c r="L28" s="10" t="s">
        <v>250</v>
      </c>
      <c r="N28" s="8">
        <v>24</v>
      </c>
      <c r="O28" s="18" t="s">
        <v>171</v>
      </c>
      <c r="P28" s="10" t="s">
        <v>251</v>
      </c>
      <c r="R28" s="8">
        <v>24</v>
      </c>
      <c r="S28" s="18" t="s">
        <v>172</v>
      </c>
      <c r="T28" s="10" t="s">
        <v>252</v>
      </c>
    </row>
    <row r="29" spans="2:20" ht="21" customHeight="1" x14ac:dyDescent="0.15">
      <c r="B29" s="8">
        <v>25</v>
      </c>
      <c r="C29" s="9" t="s">
        <v>45</v>
      </c>
      <c r="D29" s="10" t="s">
        <v>248</v>
      </c>
      <c r="F29" s="8">
        <v>25</v>
      </c>
      <c r="G29" s="9" t="s">
        <v>76</v>
      </c>
      <c r="H29" s="10" t="s">
        <v>251</v>
      </c>
      <c r="J29" s="8">
        <v>25</v>
      </c>
      <c r="K29" s="18" t="s">
        <v>173</v>
      </c>
      <c r="L29" s="10" t="s">
        <v>253</v>
      </c>
      <c r="N29" s="8">
        <v>25</v>
      </c>
      <c r="O29" s="18" t="s">
        <v>174</v>
      </c>
      <c r="P29" s="10" t="s">
        <v>254</v>
      </c>
      <c r="R29" s="8">
        <v>25</v>
      </c>
      <c r="S29" s="18" t="s">
        <v>175</v>
      </c>
      <c r="T29" s="10" t="s">
        <v>255</v>
      </c>
    </row>
    <row r="30" spans="2:20" ht="21" customHeight="1" x14ac:dyDescent="0.15">
      <c r="B30" s="8">
        <v>26</v>
      </c>
      <c r="C30" s="9" t="s">
        <v>46</v>
      </c>
      <c r="D30" s="10" t="s">
        <v>251</v>
      </c>
      <c r="F30" s="8">
        <v>26</v>
      </c>
      <c r="G30" s="9" t="s">
        <v>77</v>
      </c>
      <c r="H30" s="10" t="s">
        <v>254</v>
      </c>
      <c r="J30" s="8">
        <v>26</v>
      </c>
      <c r="K30" s="18" t="s">
        <v>176</v>
      </c>
      <c r="L30" s="10" t="s">
        <v>50</v>
      </c>
      <c r="N30" s="8">
        <v>26</v>
      </c>
      <c r="O30" s="18" t="s">
        <v>177</v>
      </c>
      <c r="P30" s="10" t="s">
        <v>256</v>
      </c>
      <c r="R30" s="8">
        <v>26</v>
      </c>
      <c r="S30" s="18" t="s">
        <v>178</v>
      </c>
      <c r="T30" s="10" t="s">
        <v>257</v>
      </c>
    </row>
    <row r="31" spans="2:20" ht="21" customHeight="1" x14ac:dyDescent="0.15">
      <c r="B31" s="8">
        <v>27</v>
      </c>
      <c r="C31" s="9" t="s">
        <v>47</v>
      </c>
      <c r="D31" s="10" t="s">
        <v>254</v>
      </c>
      <c r="F31" s="8">
        <v>27</v>
      </c>
      <c r="G31" s="9" t="s">
        <v>78</v>
      </c>
      <c r="H31" s="10" t="s">
        <v>256</v>
      </c>
      <c r="J31" s="8">
        <v>27</v>
      </c>
      <c r="K31" s="18" t="s">
        <v>179</v>
      </c>
      <c r="L31" s="10" t="s">
        <v>52</v>
      </c>
      <c r="N31" s="8">
        <v>27</v>
      </c>
      <c r="O31" s="18" t="s">
        <v>180</v>
      </c>
      <c r="P31" s="10" t="s">
        <v>50</v>
      </c>
      <c r="R31" s="8">
        <v>27</v>
      </c>
      <c r="S31" s="18" t="s">
        <v>181</v>
      </c>
      <c r="T31" s="10" t="s">
        <v>258</v>
      </c>
    </row>
    <row r="32" spans="2:20" ht="21" customHeight="1" x14ac:dyDescent="0.15">
      <c r="B32" s="8">
        <v>28</v>
      </c>
      <c r="C32" s="9" t="s">
        <v>48</v>
      </c>
      <c r="D32" s="10" t="s">
        <v>256</v>
      </c>
      <c r="F32" s="8">
        <v>28</v>
      </c>
      <c r="G32" s="9" t="s">
        <v>79</v>
      </c>
      <c r="H32" s="10" t="s">
        <v>50</v>
      </c>
      <c r="J32" s="8">
        <v>28</v>
      </c>
      <c r="K32" s="18" t="s">
        <v>182</v>
      </c>
      <c r="L32" s="10" t="s">
        <v>54</v>
      </c>
      <c r="N32" s="8">
        <v>28</v>
      </c>
      <c r="O32" s="18" t="s">
        <v>183</v>
      </c>
      <c r="P32" s="10" t="s">
        <v>52</v>
      </c>
      <c r="R32" s="8">
        <v>28</v>
      </c>
      <c r="S32" s="18" t="s">
        <v>84</v>
      </c>
      <c r="T32" s="10" t="s">
        <v>259</v>
      </c>
    </row>
    <row r="33" spans="2:20" ht="21" customHeight="1" x14ac:dyDescent="0.15">
      <c r="B33" s="8">
        <v>29</v>
      </c>
      <c r="C33" s="9" t="s">
        <v>49</v>
      </c>
      <c r="D33" s="10" t="s">
        <v>50</v>
      </c>
      <c r="F33" s="8">
        <v>29</v>
      </c>
      <c r="G33" s="9" t="s">
        <v>80</v>
      </c>
      <c r="H33" s="10" t="s">
        <v>52</v>
      </c>
      <c r="J33" s="8">
        <v>29</v>
      </c>
      <c r="K33" s="18" t="s">
        <v>184</v>
      </c>
      <c r="L33" s="10" t="s">
        <v>83</v>
      </c>
      <c r="N33" s="8">
        <v>29</v>
      </c>
      <c r="O33" s="18" t="s">
        <v>185</v>
      </c>
      <c r="P33" s="10" t="s">
        <v>54</v>
      </c>
      <c r="R33" s="8">
        <v>29</v>
      </c>
      <c r="S33" s="18" t="s">
        <v>85</v>
      </c>
      <c r="T33" s="10" t="s">
        <v>260</v>
      </c>
    </row>
    <row r="34" spans="2:20" ht="21" customHeight="1" x14ac:dyDescent="0.15">
      <c r="B34" s="8">
        <v>30</v>
      </c>
      <c r="C34" s="9" t="s">
        <v>51</v>
      </c>
      <c r="D34" s="10" t="s">
        <v>52</v>
      </c>
      <c r="F34" s="8">
        <v>30</v>
      </c>
      <c r="G34" s="9" t="s">
        <v>81</v>
      </c>
      <c r="H34" s="10" t="s">
        <v>54</v>
      </c>
      <c r="J34" s="8">
        <v>30</v>
      </c>
      <c r="K34" s="18" t="s">
        <v>186</v>
      </c>
      <c r="L34" s="10" t="s">
        <v>261</v>
      </c>
      <c r="N34" s="8">
        <v>30</v>
      </c>
      <c r="O34" s="18" t="s">
        <v>187</v>
      </c>
      <c r="P34" s="10" t="s">
        <v>83</v>
      </c>
      <c r="R34" s="8">
        <v>30</v>
      </c>
      <c r="S34" s="18" t="s">
        <v>86</v>
      </c>
      <c r="T34" s="10" t="s">
        <v>262</v>
      </c>
    </row>
    <row r="35" spans="2:20" ht="21" customHeight="1" x14ac:dyDescent="0.15">
      <c r="B35" s="8">
        <v>31</v>
      </c>
      <c r="C35" s="9" t="s">
        <v>53</v>
      </c>
      <c r="D35" s="10" t="s">
        <v>54</v>
      </c>
      <c r="F35" s="8">
        <v>31</v>
      </c>
      <c r="G35" s="9" t="s">
        <v>82</v>
      </c>
      <c r="H35" s="10" t="s">
        <v>83</v>
      </c>
      <c r="J35" s="8">
        <v>31</v>
      </c>
      <c r="K35" s="18" t="s">
        <v>84</v>
      </c>
      <c r="L35" s="10" t="s">
        <v>263</v>
      </c>
      <c r="N35" s="8">
        <v>31</v>
      </c>
      <c r="O35" s="18" t="s">
        <v>188</v>
      </c>
      <c r="P35" s="10" t="s">
        <v>261</v>
      </c>
      <c r="R35" s="8">
        <v>31</v>
      </c>
      <c r="S35" s="18" t="s">
        <v>189</v>
      </c>
      <c r="T35" s="10" t="s">
        <v>264</v>
      </c>
    </row>
    <row r="36" spans="2:20" ht="21" customHeight="1" x14ac:dyDescent="0.15">
      <c r="B36" s="8">
        <v>32</v>
      </c>
      <c r="C36" s="9" t="s">
        <v>16</v>
      </c>
      <c r="D36" s="10" t="s">
        <v>265</v>
      </c>
      <c r="F36" s="8">
        <v>32</v>
      </c>
      <c r="G36" s="9" t="s">
        <v>84</v>
      </c>
      <c r="H36" s="10" t="s">
        <v>266</v>
      </c>
      <c r="J36" s="8">
        <v>32</v>
      </c>
      <c r="K36" s="18" t="s">
        <v>85</v>
      </c>
      <c r="L36" s="10" t="s">
        <v>267</v>
      </c>
      <c r="N36" s="8">
        <v>32</v>
      </c>
      <c r="O36" s="18" t="s">
        <v>190</v>
      </c>
      <c r="P36" s="10" t="s">
        <v>268</v>
      </c>
      <c r="R36" s="8">
        <v>32</v>
      </c>
      <c r="S36" s="18" t="s">
        <v>191</v>
      </c>
      <c r="T36" s="10" t="s">
        <v>192</v>
      </c>
    </row>
    <row r="37" spans="2:20" ht="21" customHeight="1" thickBot="1" x14ac:dyDescent="0.2">
      <c r="B37" s="8">
        <v>33</v>
      </c>
      <c r="C37" s="9" t="s">
        <v>17</v>
      </c>
      <c r="D37" s="10" t="s">
        <v>269</v>
      </c>
      <c r="F37" s="8">
        <v>33</v>
      </c>
      <c r="G37" s="9" t="s">
        <v>85</v>
      </c>
      <c r="H37" s="10" t="s">
        <v>270</v>
      </c>
      <c r="J37" s="11">
        <v>33</v>
      </c>
      <c r="K37" s="19" t="s">
        <v>86</v>
      </c>
      <c r="L37" s="20" t="s">
        <v>271</v>
      </c>
      <c r="N37" s="8">
        <v>33</v>
      </c>
      <c r="O37" s="18" t="s">
        <v>193</v>
      </c>
      <c r="P37" s="10" t="s">
        <v>272</v>
      </c>
      <c r="R37" s="8">
        <v>33</v>
      </c>
      <c r="S37" s="18" t="s">
        <v>194</v>
      </c>
      <c r="T37" s="10" t="s">
        <v>195</v>
      </c>
    </row>
    <row r="38" spans="2:20" ht="21" customHeight="1" x14ac:dyDescent="0.15">
      <c r="B38" s="8">
        <v>34</v>
      </c>
      <c r="C38" s="9" t="s">
        <v>18</v>
      </c>
      <c r="D38" s="10" t="s">
        <v>266</v>
      </c>
      <c r="F38" s="8">
        <v>34</v>
      </c>
      <c r="G38" s="9" t="s">
        <v>86</v>
      </c>
      <c r="H38" s="10" t="s">
        <v>263</v>
      </c>
      <c r="N38" s="8">
        <v>34</v>
      </c>
      <c r="O38" s="18" t="s">
        <v>84</v>
      </c>
      <c r="P38" s="10" t="s">
        <v>273</v>
      </c>
      <c r="R38" s="8">
        <v>34</v>
      </c>
      <c r="S38" s="18" t="s">
        <v>196</v>
      </c>
      <c r="T38" s="10" t="s">
        <v>197</v>
      </c>
    </row>
    <row r="39" spans="2:20" ht="21" customHeight="1" thickBot="1" x14ac:dyDescent="0.2">
      <c r="B39" s="8">
        <v>35</v>
      </c>
      <c r="C39" s="9" t="s">
        <v>19</v>
      </c>
      <c r="D39" s="10" t="s">
        <v>270</v>
      </c>
      <c r="F39" s="11">
        <v>35</v>
      </c>
      <c r="G39" s="12" t="s">
        <v>87</v>
      </c>
      <c r="H39" s="13" t="s">
        <v>274</v>
      </c>
      <c r="N39" s="8">
        <v>35</v>
      </c>
      <c r="O39" s="18" t="s">
        <v>85</v>
      </c>
      <c r="P39" s="10" t="s">
        <v>275</v>
      </c>
      <c r="R39" s="8">
        <v>35</v>
      </c>
      <c r="S39" s="18" t="s">
        <v>198</v>
      </c>
      <c r="T39" s="10" t="s">
        <v>199</v>
      </c>
    </row>
    <row r="40" spans="2:20" ht="21" customHeight="1" thickBot="1" x14ac:dyDescent="0.2">
      <c r="B40" s="11">
        <v>36</v>
      </c>
      <c r="C40" s="12" t="s">
        <v>20</v>
      </c>
      <c r="D40" s="13" t="s">
        <v>263</v>
      </c>
      <c r="F40" s="15"/>
      <c r="N40" s="11">
        <v>36</v>
      </c>
      <c r="O40" s="19" t="s">
        <v>200</v>
      </c>
      <c r="P40" s="13" t="s">
        <v>276</v>
      </c>
      <c r="R40" s="8">
        <v>36</v>
      </c>
      <c r="S40" s="18" t="s">
        <v>201</v>
      </c>
      <c r="T40" s="10" t="s">
        <v>202</v>
      </c>
    </row>
    <row r="41" spans="2:20" ht="21" customHeight="1" x14ac:dyDescent="0.15">
      <c r="B41" s="14"/>
      <c r="F41" s="15"/>
      <c r="R41" s="8">
        <v>37</v>
      </c>
      <c r="S41" s="18" t="s">
        <v>203</v>
      </c>
      <c r="T41" s="10" t="s">
        <v>277</v>
      </c>
    </row>
    <row r="42" spans="2:20" ht="21" customHeight="1" thickBot="1" x14ac:dyDescent="0.2">
      <c r="B42" s="14"/>
      <c r="R42" s="11">
        <v>38</v>
      </c>
      <c r="S42" s="19" t="s">
        <v>204</v>
      </c>
      <c r="T42" s="20" t="s">
        <v>278</v>
      </c>
    </row>
  </sheetData>
  <sheetProtection password="CC67" sheet="1" objects="1" scenarios="1"/>
  <mergeCells count="5">
    <mergeCell ref="B2:D2"/>
    <mergeCell ref="F2:H2"/>
    <mergeCell ref="J2:L2"/>
    <mergeCell ref="N2:P2"/>
    <mergeCell ref="R2:T2"/>
  </mergeCells>
  <phoneticPr fontId="1"/>
  <printOptions gridLinesSet="0"/>
  <pageMargins left="0.98425196850393704" right="0.59055118110236227" top="0.59055118110236227" bottom="0.59055118110236227" header="0.59055118110236227" footer="0.9055118110236221"/>
  <pageSetup paperSize="9" scale="97" fitToWidth="0" orientation="portrait" r:id="rId1"/>
  <headerFooter alignWithMargins="0"/>
  <colBreaks count="4" manualBreakCount="4">
    <brk id="5" min="1" max="41" man="1"/>
    <brk id="9" min="1" max="41" man="1"/>
    <brk id="13" min="1" max="41" man="1"/>
    <brk id="17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使い方</vt:lpstr>
      <vt:lpstr>9月</vt:lpstr>
      <vt:lpstr>10月</vt:lpstr>
      <vt:lpstr>11月</vt:lpstr>
      <vt:lpstr>12月</vt:lpstr>
      <vt:lpstr>1月</vt:lpstr>
      <vt:lpstr>2月</vt:lpstr>
      <vt:lpstr>3月</vt:lpstr>
      <vt:lpstr>項目一覧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'9月'!Print_Area</vt:lpstr>
      <vt:lpstr>項目一覧!Print_Area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大長慶則</dc:creator>
  <cp:lastModifiedBy>matsunaga</cp:lastModifiedBy>
  <cp:lastPrinted>2021-08-18T08:36:54Z</cp:lastPrinted>
  <dcterms:created xsi:type="dcterms:W3CDTF">2021-08-04T02:35:47Z</dcterms:created>
  <dcterms:modified xsi:type="dcterms:W3CDTF">2021-08-24T07:58:48Z</dcterms:modified>
</cp:coreProperties>
</file>